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e\Desktop\ČOS přebory\2018\"/>
    </mc:Choice>
  </mc:AlternateContent>
  <xr:revisionPtr revIDLastSave="0" documentId="13_ncr:1_{5FBC59C0-E6CB-4008-B3B1-02AC8FFFA814}" xr6:coauthVersionLast="37" xr6:coauthVersionMax="37" xr10:uidLastSave="{00000000-0000-0000-0000-000000000000}"/>
  <bookViews>
    <workbookView xWindow="0" yWindow="0" windowWidth="19200" windowHeight="6390" firstSheet="2" activeTab="4" xr2:uid="{00000000-000D-0000-FFFF-FFFF00000000}"/>
  </bookViews>
  <sheets>
    <sheet name="2501_mladsi zakyne I DRUŽSTVA" sheetId="9" r:id="rId1"/>
    <sheet name="2502_mladší žákyně II JEDNOTLIV" sheetId="8" r:id="rId2"/>
    <sheet name="2501_mladsi zakyne I JEDNOTLIVK" sheetId="1" r:id="rId3"/>
    <sheet name="2502_mladsi zakyne II DRUŽSTVA" sheetId="6" r:id="rId4"/>
    <sheet name="2503_starsi zakyne" sheetId="3" r:id="rId5"/>
  </sheets>
  <definedNames>
    <definedName name="_xlnm.Print_Area" localSheetId="0">'2501_mladsi zakyne I DRUŽSTVA'!$A$1:$X$82</definedName>
    <definedName name="_xlnm.Print_Area" localSheetId="2">'2501_mladsi zakyne I JEDNOTLIVK'!$A$1:$X$47</definedName>
    <definedName name="_xlnm.Print_Area" localSheetId="3">'2502_mladsi zakyne II DRUŽSTVA'!$A$1:$X$42</definedName>
    <definedName name="_xlnm.Print_Area" localSheetId="1">'2502_mladší žákyně II JEDNOTLIV'!$A$1:$X$28</definedName>
    <definedName name="_xlnm.Print_Area" localSheetId="4">'2503_starsi zakyne'!$A$1:$X$47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72" i="9" l="1"/>
  <c r="AA71" i="9"/>
  <c r="W71" i="9"/>
  <c r="S71" i="9"/>
  <c r="O71" i="9"/>
  <c r="K71" i="9"/>
  <c r="AA70" i="9"/>
  <c r="W70" i="9"/>
  <c r="S70" i="9"/>
  <c r="O70" i="9"/>
  <c r="K70" i="9"/>
  <c r="AA69" i="9"/>
  <c r="W69" i="9"/>
  <c r="S69" i="9"/>
  <c r="O69" i="9"/>
  <c r="K69" i="9"/>
  <c r="AA68" i="9"/>
  <c r="W68" i="9"/>
  <c r="S68" i="9"/>
  <c r="O68" i="9"/>
  <c r="K68" i="9"/>
  <c r="AA67" i="9"/>
  <c r="AA66" i="9"/>
  <c r="AA65" i="9"/>
  <c r="W65" i="9"/>
  <c r="S65" i="9"/>
  <c r="O65" i="9"/>
  <c r="K65" i="9"/>
  <c r="AA64" i="9"/>
  <c r="W64" i="9"/>
  <c r="S64" i="9"/>
  <c r="O64" i="9"/>
  <c r="K64" i="9"/>
  <c r="AA63" i="9"/>
  <c r="W63" i="9"/>
  <c r="S63" i="9"/>
  <c r="O63" i="9"/>
  <c r="K63" i="9"/>
  <c r="AA62" i="9"/>
  <c r="W62" i="9"/>
  <c r="W66" i="9" s="1"/>
  <c r="S62" i="9"/>
  <c r="O62" i="9"/>
  <c r="O66" i="9" s="1"/>
  <c r="K62" i="9"/>
  <c r="AA61" i="9"/>
  <c r="AA60" i="9"/>
  <c r="AA59" i="9"/>
  <c r="W59" i="9"/>
  <c r="S59" i="9"/>
  <c r="O59" i="9"/>
  <c r="K59" i="9"/>
  <c r="X59" i="9" s="1"/>
  <c r="AA58" i="9"/>
  <c r="W58" i="9"/>
  <c r="S58" i="9"/>
  <c r="O58" i="9"/>
  <c r="K58" i="9"/>
  <c r="AA57" i="9"/>
  <c r="W57" i="9"/>
  <c r="S57" i="9"/>
  <c r="O57" i="9"/>
  <c r="K57" i="9"/>
  <c r="X57" i="9" s="1"/>
  <c r="AA56" i="9"/>
  <c r="W56" i="9"/>
  <c r="W60" i="9" s="1"/>
  <c r="S56" i="9"/>
  <c r="O56" i="9"/>
  <c r="O60" i="9" s="1"/>
  <c r="K56" i="9"/>
  <c r="AA55" i="9"/>
  <c r="AA48" i="9"/>
  <c r="AA47" i="9"/>
  <c r="W47" i="9"/>
  <c r="S47" i="9"/>
  <c r="O47" i="9"/>
  <c r="K47" i="9"/>
  <c r="X47" i="9" s="1"/>
  <c r="AA46" i="9"/>
  <c r="W46" i="9"/>
  <c r="S46" i="9"/>
  <c r="O46" i="9"/>
  <c r="K46" i="9"/>
  <c r="AA45" i="9"/>
  <c r="W45" i="9"/>
  <c r="S45" i="9"/>
  <c r="O45" i="9"/>
  <c r="K45" i="9"/>
  <c r="X45" i="9" s="1"/>
  <c r="AA44" i="9"/>
  <c r="W44" i="9"/>
  <c r="W48" i="9" s="1"/>
  <c r="S44" i="9"/>
  <c r="O44" i="9"/>
  <c r="O48" i="9" s="1"/>
  <c r="K44" i="9"/>
  <c r="AA43" i="9"/>
  <c r="AA54" i="9"/>
  <c r="AA53" i="9"/>
  <c r="W53" i="9"/>
  <c r="S53" i="9"/>
  <c r="O53" i="9"/>
  <c r="K53" i="9"/>
  <c r="X53" i="9" s="1"/>
  <c r="AA52" i="9"/>
  <c r="W52" i="9"/>
  <c r="S52" i="9"/>
  <c r="O52" i="9"/>
  <c r="O54" i="9" s="1"/>
  <c r="K52" i="9"/>
  <c r="AA51" i="9"/>
  <c r="W51" i="9"/>
  <c r="S51" i="9"/>
  <c r="O51" i="9"/>
  <c r="K51" i="9"/>
  <c r="X51" i="9" s="1"/>
  <c r="AA50" i="9"/>
  <c r="W50" i="9"/>
  <c r="S50" i="9"/>
  <c r="O50" i="9"/>
  <c r="K50" i="9"/>
  <c r="AA49" i="9"/>
  <c r="AA36" i="9"/>
  <c r="AA35" i="9"/>
  <c r="W35" i="9"/>
  <c r="S35" i="9"/>
  <c r="O35" i="9"/>
  <c r="K35" i="9"/>
  <c r="AA34" i="9"/>
  <c r="W34" i="9"/>
  <c r="S34" i="9"/>
  <c r="O34" i="9"/>
  <c r="K34" i="9"/>
  <c r="AA33" i="9"/>
  <c r="W33" i="9"/>
  <c r="S33" i="9"/>
  <c r="O33" i="9"/>
  <c r="K33" i="9"/>
  <c r="AA32" i="9"/>
  <c r="W32" i="9"/>
  <c r="S32" i="9"/>
  <c r="O32" i="9"/>
  <c r="K32" i="9"/>
  <c r="AA31" i="9"/>
  <c r="AA42" i="9"/>
  <c r="AA41" i="9"/>
  <c r="W41" i="9"/>
  <c r="S41" i="9"/>
  <c r="O41" i="9"/>
  <c r="K41" i="9"/>
  <c r="AA40" i="9"/>
  <c r="W40" i="9"/>
  <c r="S40" i="9"/>
  <c r="O40" i="9"/>
  <c r="K40" i="9"/>
  <c r="AA39" i="9"/>
  <c r="S39" i="9"/>
  <c r="O39" i="9"/>
  <c r="K39" i="9"/>
  <c r="AA38" i="9"/>
  <c r="W38" i="9"/>
  <c r="S38" i="9"/>
  <c r="S42" i="9" s="1"/>
  <c r="O38" i="9"/>
  <c r="K38" i="9"/>
  <c r="K42" i="9" s="1"/>
  <c r="AA37" i="9"/>
  <c r="AA30" i="9"/>
  <c r="AA29" i="9"/>
  <c r="W29" i="9"/>
  <c r="S29" i="9"/>
  <c r="O29" i="9"/>
  <c r="K29" i="9"/>
  <c r="AA28" i="9"/>
  <c r="W28" i="9"/>
  <c r="S28" i="9"/>
  <c r="O28" i="9"/>
  <c r="K28" i="9"/>
  <c r="X28" i="9" s="1"/>
  <c r="AA27" i="9"/>
  <c r="W27" i="9"/>
  <c r="S27" i="9"/>
  <c r="O27" i="9"/>
  <c r="K27" i="9"/>
  <c r="AA26" i="9"/>
  <c r="W26" i="9"/>
  <c r="S26" i="9"/>
  <c r="S30" i="9" s="1"/>
  <c r="O26" i="9"/>
  <c r="K26" i="9"/>
  <c r="K30" i="9" s="1"/>
  <c r="AA25" i="9"/>
  <c r="AA24" i="9"/>
  <c r="AA23" i="9"/>
  <c r="W23" i="9"/>
  <c r="S23" i="9"/>
  <c r="O23" i="9"/>
  <c r="K23" i="9"/>
  <c r="AA22" i="9"/>
  <c r="W22" i="9"/>
  <c r="S22" i="9"/>
  <c r="O22" i="9"/>
  <c r="K22" i="9"/>
  <c r="AA21" i="9"/>
  <c r="W21" i="9"/>
  <c r="S21" i="9"/>
  <c r="O21" i="9"/>
  <c r="K21" i="9"/>
  <c r="AA20" i="9"/>
  <c r="W20" i="9"/>
  <c r="S20" i="9"/>
  <c r="O20" i="9"/>
  <c r="K20" i="9"/>
  <c r="AA19" i="9"/>
  <c r="AA18" i="9"/>
  <c r="AA17" i="9"/>
  <c r="W17" i="9"/>
  <c r="S17" i="9"/>
  <c r="O17" i="9"/>
  <c r="K17" i="9"/>
  <c r="AA16" i="9"/>
  <c r="W16" i="9"/>
  <c r="S16" i="9"/>
  <c r="O16" i="9"/>
  <c r="K16" i="9"/>
  <c r="X16" i="9" s="1"/>
  <c r="AA15" i="9"/>
  <c r="W15" i="9"/>
  <c r="S15" i="9"/>
  <c r="O15" i="9"/>
  <c r="K15" i="9"/>
  <c r="AA14" i="9"/>
  <c r="W14" i="9"/>
  <c r="S14" i="9"/>
  <c r="S18" i="9" s="1"/>
  <c r="O14" i="9"/>
  <c r="K14" i="9"/>
  <c r="K18" i="9" s="1"/>
  <c r="AA13" i="9"/>
  <c r="AA12" i="9"/>
  <c r="AA11" i="9"/>
  <c r="W11" i="9"/>
  <c r="S11" i="9"/>
  <c r="O11" i="9"/>
  <c r="K11" i="9"/>
  <c r="AA10" i="9"/>
  <c r="W10" i="9"/>
  <c r="S10" i="9"/>
  <c r="O10" i="9"/>
  <c r="K10" i="9"/>
  <c r="AA9" i="9"/>
  <c r="W9" i="9"/>
  <c r="S9" i="9"/>
  <c r="O9" i="9"/>
  <c r="K9" i="9"/>
  <c r="AA8" i="9"/>
  <c r="W8" i="9"/>
  <c r="S8" i="9"/>
  <c r="S12" i="9" s="1"/>
  <c r="O8" i="9"/>
  <c r="K8" i="9"/>
  <c r="K12" i="9" s="1"/>
  <c r="AA7" i="9"/>
  <c r="W8" i="8"/>
  <c r="S8" i="8"/>
  <c r="O8" i="8"/>
  <c r="K8" i="8"/>
  <c r="X8" i="8" s="1"/>
  <c r="W7" i="8"/>
  <c r="S7" i="8"/>
  <c r="O7" i="8"/>
  <c r="K7" i="8"/>
  <c r="X7" i="8" s="1"/>
  <c r="W21" i="8"/>
  <c r="S21" i="8"/>
  <c r="O21" i="8"/>
  <c r="K21" i="8"/>
  <c r="W22" i="8"/>
  <c r="S22" i="8"/>
  <c r="O22" i="8"/>
  <c r="K22" i="8"/>
  <c r="W18" i="8"/>
  <c r="S18" i="8"/>
  <c r="O18" i="8"/>
  <c r="K18" i="8"/>
  <c r="W20" i="8"/>
  <c r="S20" i="8"/>
  <c r="O20" i="8"/>
  <c r="K20" i="8"/>
  <c r="W10" i="8"/>
  <c r="S10" i="8"/>
  <c r="O10" i="8"/>
  <c r="K10" i="8"/>
  <c r="W17" i="8"/>
  <c r="S17" i="8"/>
  <c r="O17" i="8"/>
  <c r="K17" i="8"/>
  <c r="W19" i="8"/>
  <c r="S19" i="8"/>
  <c r="O19" i="8"/>
  <c r="K19" i="8"/>
  <c r="W15" i="8"/>
  <c r="S15" i="8"/>
  <c r="O15" i="8"/>
  <c r="K15" i="8"/>
  <c r="W13" i="8"/>
  <c r="S13" i="8"/>
  <c r="O13" i="8"/>
  <c r="K13" i="8"/>
  <c r="W14" i="8"/>
  <c r="S14" i="8"/>
  <c r="O14" i="8"/>
  <c r="K14" i="8"/>
  <c r="W11" i="8"/>
  <c r="S11" i="8"/>
  <c r="O11" i="8"/>
  <c r="K11" i="8"/>
  <c r="W16" i="8"/>
  <c r="S16" i="8"/>
  <c r="O16" i="8"/>
  <c r="K16" i="8"/>
  <c r="W9" i="8"/>
  <c r="S9" i="8"/>
  <c r="O9" i="8"/>
  <c r="K9" i="8"/>
  <c r="W12" i="8"/>
  <c r="S12" i="8"/>
  <c r="O12" i="8"/>
  <c r="K12" i="8"/>
  <c r="AA13" i="6"/>
  <c r="O8" i="6"/>
  <c r="W54" i="9" l="1"/>
  <c r="S54" i="9"/>
  <c r="X54" i="9" s="1"/>
  <c r="O24" i="9"/>
  <c r="W24" i="9"/>
  <c r="X21" i="9"/>
  <c r="X23" i="9"/>
  <c r="K36" i="9"/>
  <c r="S36" i="9"/>
  <c r="X34" i="9"/>
  <c r="S66" i="9"/>
  <c r="K72" i="9"/>
  <c r="S72" i="9"/>
  <c r="O72" i="9"/>
  <c r="X70" i="9"/>
  <c r="K54" i="9"/>
  <c r="O12" i="9"/>
  <c r="W12" i="9"/>
  <c r="X9" i="9"/>
  <c r="X11" i="9"/>
  <c r="O18" i="9"/>
  <c r="W18" i="9"/>
  <c r="K24" i="9"/>
  <c r="X24" i="9" s="1"/>
  <c r="S24" i="9"/>
  <c r="X22" i="9"/>
  <c r="O30" i="9"/>
  <c r="W30" i="9"/>
  <c r="X27" i="9"/>
  <c r="X29" i="9"/>
  <c r="O42" i="9"/>
  <c r="W42" i="9"/>
  <c r="X39" i="9"/>
  <c r="X41" i="9"/>
  <c r="O36" i="9"/>
  <c r="W36" i="9"/>
  <c r="X52" i="9"/>
  <c r="K48" i="9"/>
  <c r="S48" i="9"/>
  <c r="X46" i="9"/>
  <c r="K60" i="9"/>
  <c r="S60" i="9"/>
  <c r="X60" i="9" s="1"/>
  <c r="K66" i="9"/>
  <c r="X64" i="9"/>
  <c r="W72" i="9"/>
  <c r="X69" i="9"/>
  <c r="X71" i="9"/>
  <c r="X26" i="9"/>
  <c r="X44" i="9"/>
  <c r="X10" i="9"/>
  <c r="X14" i="9"/>
  <c r="X15" i="9"/>
  <c r="X17" i="9"/>
  <c r="X40" i="9"/>
  <c r="X32" i="9"/>
  <c r="X33" i="9"/>
  <c r="X35" i="9"/>
  <c r="X58" i="9"/>
  <c r="X62" i="9"/>
  <c r="X63" i="9"/>
  <c r="X65" i="9"/>
  <c r="X8" i="9"/>
  <c r="X20" i="9"/>
  <c r="X38" i="9"/>
  <c r="X50" i="9"/>
  <c r="X56" i="9"/>
  <c r="X68" i="9"/>
  <c r="X18" i="8"/>
  <c r="X21" i="8"/>
  <c r="X19" i="8"/>
  <c r="X10" i="8"/>
  <c r="X14" i="8"/>
  <c r="X12" i="8"/>
  <c r="X16" i="8"/>
  <c r="X9" i="8"/>
  <c r="X13" i="8"/>
  <c r="X17" i="8"/>
  <c r="X11" i="8"/>
  <c r="X20" i="8"/>
  <c r="X15" i="8"/>
  <c r="X22" i="8"/>
  <c r="AA30" i="6"/>
  <c r="AA29" i="6"/>
  <c r="W29" i="6"/>
  <c r="S29" i="6"/>
  <c r="O29" i="6"/>
  <c r="K29" i="6"/>
  <c r="AA28" i="6"/>
  <c r="W28" i="6"/>
  <c r="S28" i="6"/>
  <c r="O28" i="6"/>
  <c r="K28" i="6"/>
  <c r="AA27" i="6"/>
  <c r="W27" i="6"/>
  <c r="S27" i="6"/>
  <c r="O27" i="6"/>
  <c r="K27" i="6"/>
  <c r="AA26" i="6"/>
  <c r="W26" i="6"/>
  <c r="S26" i="6"/>
  <c r="O26" i="6"/>
  <c r="K26" i="6"/>
  <c r="AA25" i="6"/>
  <c r="AA36" i="6"/>
  <c r="AA35" i="6"/>
  <c r="W35" i="6"/>
  <c r="S35" i="6"/>
  <c r="O35" i="6"/>
  <c r="K35" i="6"/>
  <c r="AA34" i="6"/>
  <c r="W34" i="6"/>
  <c r="S34" i="6"/>
  <c r="O34" i="6"/>
  <c r="K34" i="6"/>
  <c r="AA33" i="6"/>
  <c r="W33" i="6"/>
  <c r="S33" i="6"/>
  <c r="O33" i="6"/>
  <c r="K33" i="6"/>
  <c r="AA32" i="6"/>
  <c r="W32" i="6"/>
  <c r="S32" i="6"/>
  <c r="O32" i="6"/>
  <c r="K32" i="6"/>
  <c r="AA31" i="6"/>
  <c r="AA18" i="6"/>
  <c r="AA17" i="6"/>
  <c r="W17" i="6"/>
  <c r="S17" i="6"/>
  <c r="O17" i="6"/>
  <c r="K17" i="6"/>
  <c r="AA16" i="6"/>
  <c r="W16" i="6"/>
  <c r="S16" i="6"/>
  <c r="O16" i="6"/>
  <c r="K16" i="6"/>
  <c r="AA15" i="6"/>
  <c r="W15" i="6"/>
  <c r="S15" i="6"/>
  <c r="O15" i="6"/>
  <c r="K15" i="6"/>
  <c r="AA14" i="6"/>
  <c r="W14" i="6"/>
  <c r="S14" i="6"/>
  <c r="O14" i="6"/>
  <c r="K14" i="6"/>
  <c r="AA24" i="6"/>
  <c r="AA23" i="6"/>
  <c r="W23" i="6"/>
  <c r="S23" i="6"/>
  <c r="O23" i="6"/>
  <c r="K23" i="6"/>
  <c r="AA22" i="6"/>
  <c r="W22" i="6"/>
  <c r="S22" i="6"/>
  <c r="O22" i="6"/>
  <c r="K22" i="6"/>
  <c r="AA21" i="6"/>
  <c r="W21" i="6"/>
  <c r="S21" i="6"/>
  <c r="O21" i="6"/>
  <c r="K21" i="6"/>
  <c r="AA20" i="6"/>
  <c r="W20" i="6"/>
  <c r="S20" i="6"/>
  <c r="O20" i="6"/>
  <c r="K20" i="6"/>
  <c r="AA19" i="6"/>
  <c r="AA12" i="6"/>
  <c r="AA11" i="6"/>
  <c r="W11" i="6"/>
  <c r="S11" i="6"/>
  <c r="O11" i="6"/>
  <c r="K11" i="6"/>
  <c r="AA10" i="6"/>
  <c r="W10" i="6"/>
  <c r="S10" i="6"/>
  <c r="O10" i="6"/>
  <c r="K10" i="6"/>
  <c r="AA9" i="6"/>
  <c r="W9" i="6"/>
  <c r="S9" i="6"/>
  <c r="O9" i="6"/>
  <c r="K9" i="6"/>
  <c r="AA8" i="6"/>
  <c r="W8" i="6"/>
  <c r="S8" i="6"/>
  <c r="K8" i="6"/>
  <c r="AA7" i="6"/>
  <c r="X66" i="9" l="1"/>
  <c r="X36" i="9"/>
  <c r="Z34" i="9" s="1"/>
  <c r="X12" i="9"/>
  <c r="Z63" i="9"/>
  <c r="Z66" i="9"/>
  <c r="X72" i="9"/>
  <c r="Z69" i="9" s="1"/>
  <c r="Z67" i="9"/>
  <c r="Z68" i="9"/>
  <c r="Z61" i="9"/>
  <c r="Z65" i="9"/>
  <c r="X48" i="9"/>
  <c r="Z47" i="9" s="1"/>
  <c r="X42" i="9"/>
  <c r="Z41" i="9" s="1"/>
  <c r="X30" i="9"/>
  <c r="Z29" i="9" s="1"/>
  <c r="X18" i="9"/>
  <c r="Z16" i="9" s="1"/>
  <c r="Z35" i="9"/>
  <c r="Z36" i="9"/>
  <c r="Z33" i="9"/>
  <c r="Z28" i="9"/>
  <c r="Z25" i="9"/>
  <c r="Z26" i="9"/>
  <c r="Z17" i="9"/>
  <c r="Z18" i="9"/>
  <c r="Z70" i="9"/>
  <c r="Z43" i="9"/>
  <c r="Z37" i="9"/>
  <c r="Z38" i="9"/>
  <c r="Z59" i="9"/>
  <c r="Z57" i="9"/>
  <c r="Z55" i="9"/>
  <c r="Z60" i="9"/>
  <c r="Z58" i="9"/>
  <c r="Z56" i="9"/>
  <c r="Z11" i="9"/>
  <c r="Z9" i="9"/>
  <c r="Z7" i="9"/>
  <c r="Z12" i="9"/>
  <c r="Z10" i="9"/>
  <c r="Z8" i="9"/>
  <c r="Z53" i="9"/>
  <c r="Z51" i="9"/>
  <c r="Z49" i="9"/>
  <c r="Z54" i="9"/>
  <c r="Z52" i="9"/>
  <c r="Z50" i="9"/>
  <c r="Z23" i="9"/>
  <c r="Z21" i="9"/>
  <c r="Z19" i="9"/>
  <c r="Z24" i="9"/>
  <c r="Z22" i="9"/>
  <c r="Z20" i="9"/>
  <c r="W24" i="6"/>
  <c r="X23" i="6"/>
  <c r="X15" i="6"/>
  <c r="X10" i="6"/>
  <c r="S12" i="6"/>
  <c r="S36" i="6" s="1"/>
  <c r="X34" i="6"/>
  <c r="W12" i="6"/>
  <c r="S30" i="6"/>
  <c r="X28" i="6"/>
  <c r="X11" i="6"/>
  <c r="X16" i="6"/>
  <c r="W36" i="6"/>
  <c r="X35" i="6"/>
  <c r="X27" i="6"/>
  <c r="X8" i="6"/>
  <c r="X21" i="6"/>
  <c r="W18" i="6"/>
  <c r="X17" i="6"/>
  <c r="O12" i="6"/>
  <c r="O18" i="6" s="1"/>
  <c r="X9" i="6"/>
  <c r="X22" i="6"/>
  <c r="O36" i="6"/>
  <c r="X33" i="6"/>
  <c r="W30" i="6"/>
  <c r="X29" i="6"/>
  <c r="X20" i="6"/>
  <c r="X26" i="6"/>
  <c r="K12" i="6"/>
  <c r="K36" i="6" s="1"/>
  <c r="X14" i="6"/>
  <c r="X32" i="6"/>
  <c r="Z42" i="9" l="1"/>
  <c r="Z39" i="9"/>
  <c r="Z72" i="9"/>
  <c r="Z15" i="9"/>
  <c r="Z13" i="9"/>
  <c r="Z32" i="9"/>
  <c r="Z31" i="9"/>
  <c r="Z71" i="9"/>
  <c r="Z64" i="9"/>
  <c r="Z62" i="9"/>
  <c r="Z27" i="9"/>
  <c r="Z30" i="9"/>
  <c r="Z40" i="9"/>
  <c r="Z14" i="9"/>
  <c r="Z46" i="9"/>
  <c r="Z48" i="9"/>
  <c r="Z45" i="9"/>
  <c r="Z44" i="9"/>
  <c r="K24" i="6"/>
  <c r="K30" i="6"/>
  <c r="K18" i="6"/>
  <c r="S24" i="6"/>
  <c r="O24" i="6"/>
  <c r="O30" i="6"/>
  <c r="S18" i="6"/>
  <c r="X36" i="6"/>
  <c r="Z34" i="6" s="1"/>
  <c r="X12" i="6"/>
  <c r="Z10" i="6" s="1"/>
  <c r="X30" i="6"/>
  <c r="Z27" i="6" s="1"/>
  <c r="W7" i="1"/>
  <c r="W12" i="1"/>
  <c r="W13" i="1"/>
  <c r="W8" i="1"/>
  <c r="Z33" i="6" l="1"/>
  <c r="X24" i="6"/>
  <c r="Z22" i="6" s="1"/>
  <c r="X18" i="6"/>
  <c r="Z36" i="6"/>
  <c r="Z35" i="6"/>
  <c r="Z32" i="6"/>
  <c r="Z31" i="6"/>
  <c r="Z8" i="6"/>
  <c r="Z7" i="6"/>
  <c r="Z9" i="6"/>
  <c r="Z12" i="6"/>
  <c r="Z11" i="6"/>
  <c r="Z26" i="6"/>
  <c r="Z29" i="6"/>
  <c r="Z30" i="6"/>
  <c r="Z28" i="6"/>
  <c r="Z25" i="6"/>
  <c r="Z21" i="6"/>
  <c r="Z23" i="6"/>
  <c r="K16" i="3"/>
  <c r="O16" i="3"/>
  <c r="S16" i="3"/>
  <c r="W16" i="3"/>
  <c r="W15" i="3"/>
  <c r="S15" i="3"/>
  <c r="O15" i="3"/>
  <c r="K15" i="3"/>
  <c r="W35" i="3"/>
  <c r="S35" i="3"/>
  <c r="O35" i="3"/>
  <c r="K35" i="3"/>
  <c r="W30" i="3"/>
  <c r="S30" i="3"/>
  <c r="O30" i="3"/>
  <c r="K30" i="3"/>
  <c r="W24" i="3"/>
  <c r="S24" i="3"/>
  <c r="O24" i="3"/>
  <c r="K24" i="3"/>
  <c r="W13" i="3"/>
  <c r="S13" i="3"/>
  <c r="O13" i="3"/>
  <c r="K13" i="3"/>
  <c r="W37" i="3"/>
  <c r="S37" i="3"/>
  <c r="O37" i="3"/>
  <c r="K37" i="3"/>
  <c r="W31" i="3"/>
  <c r="S31" i="3"/>
  <c r="O31" i="3"/>
  <c r="K31" i="3"/>
  <c r="W41" i="3"/>
  <c r="S41" i="3"/>
  <c r="O41" i="3"/>
  <c r="K41" i="3"/>
  <c r="W19" i="3"/>
  <c r="S19" i="3"/>
  <c r="O19" i="3"/>
  <c r="K19" i="3"/>
  <c r="W33" i="3"/>
  <c r="S33" i="3"/>
  <c r="O33" i="3"/>
  <c r="K33" i="3"/>
  <c r="W9" i="3"/>
  <c r="S9" i="3"/>
  <c r="O9" i="3"/>
  <c r="K9" i="3"/>
  <c r="W14" i="3"/>
  <c r="S14" i="3"/>
  <c r="O14" i="3"/>
  <c r="K14" i="3"/>
  <c r="W40" i="3"/>
  <c r="S40" i="3"/>
  <c r="O40" i="3"/>
  <c r="K40" i="3"/>
  <c r="W12" i="3"/>
  <c r="S12" i="3"/>
  <c r="O12" i="3"/>
  <c r="K12" i="3"/>
  <c r="W17" i="3"/>
  <c r="S17" i="3"/>
  <c r="O17" i="3"/>
  <c r="K17" i="3"/>
  <c r="W8" i="3"/>
  <c r="S8" i="3"/>
  <c r="O8" i="3"/>
  <c r="K8" i="3"/>
  <c r="W20" i="3"/>
  <c r="S20" i="3"/>
  <c r="O20" i="3"/>
  <c r="K20" i="3"/>
  <c r="W38" i="3"/>
  <c r="S38" i="3"/>
  <c r="O38" i="3"/>
  <c r="K38" i="3"/>
  <c r="W39" i="3"/>
  <c r="S39" i="3"/>
  <c r="O39" i="3"/>
  <c r="K39" i="3"/>
  <c r="W10" i="3"/>
  <c r="S10" i="3"/>
  <c r="O10" i="3"/>
  <c r="K10" i="3"/>
  <c r="W28" i="3"/>
  <c r="S28" i="3"/>
  <c r="O28" i="3"/>
  <c r="K28" i="3"/>
  <c r="W18" i="3"/>
  <c r="S18" i="3"/>
  <c r="O18" i="3"/>
  <c r="K18" i="3"/>
  <c r="W23" i="3"/>
  <c r="S23" i="3"/>
  <c r="O23" i="3"/>
  <c r="K23" i="3"/>
  <c r="W32" i="3"/>
  <c r="S32" i="3"/>
  <c r="O32" i="3"/>
  <c r="K32" i="3"/>
  <c r="W7" i="3"/>
  <c r="S7" i="3"/>
  <c r="O7" i="3"/>
  <c r="K7" i="3"/>
  <c r="W36" i="3"/>
  <c r="S36" i="3"/>
  <c r="O36" i="3"/>
  <c r="K36" i="3"/>
  <c r="W27" i="3"/>
  <c r="S27" i="3"/>
  <c r="O27" i="3"/>
  <c r="K27" i="3"/>
  <c r="W29" i="3"/>
  <c r="S29" i="3"/>
  <c r="O29" i="3"/>
  <c r="K29" i="3"/>
  <c r="W22" i="3"/>
  <c r="S22" i="3"/>
  <c r="O22" i="3"/>
  <c r="K22" i="3"/>
  <c r="W34" i="3"/>
  <c r="S34" i="3"/>
  <c r="O34" i="3"/>
  <c r="K34" i="3"/>
  <c r="W25" i="3"/>
  <c r="S25" i="3"/>
  <c r="O25" i="3"/>
  <c r="K25" i="3"/>
  <c r="W11" i="3"/>
  <c r="S11" i="3"/>
  <c r="O11" i="3"/>
  <c r="K11" i="3"/>
  <c r="W26" i="3"/>
  <c r="S26" i="3"/>
  <c r="O26" i="3"/>
  <c r="K26" i="3"/>
  <c r="W21" i="3"/>
  <c r="S21" i="3"/>
  <c r="O21" i="3"/>
  <c r="K21" i="3"/>
  <c r="AA41" i="1"/>
  <c r="W41" i="1"/>
  <c r="S41" i="1"/>
  <c r="O41" i="1"/>
  <c r="K41" i="1"/>
  <c r="AA40" i="1"/>
  <c r="W40" i="1"/>
  <c r="S40" i="1"/>
  <c r="O40" i="1"/>
  <c r="K40" i="1"/>
  <c r="AA18" i="1"/>
  <c r="W18" i="1"/>
  <c r="S18" i="1"/>
  <c r="O18" i="1"/>
  <c r="K18" i="1"/>
  <c r="AA29" i="1"/>
  <c r="W29" i="1"/>
  <c r="S29" i="1"/>
  <c r="O29" i="1"/>
  <c r="K29" i="1"/>
  <c r="AA20" i="1"/>
  <c r="W20" i="1"/>
  <c r="S20" i="1"/>
  <c r="O20" i="1"/>
  <c r="K20" i="1"/>
  <c r="AA19" i="1"/>
  <c r="W19" i="1"/>
  <c r="S19" i="1"/>
  <c r="O19" i="1"/>
  <c r="K19" i="1"/>
  <c r="AA34" i="1"/>
  <c r="W34" i="1"/>
  <c r="S34" i="1"/>
  <c r="O34" i="1"/>
  <c r="K34" i="1"/>
  <c r="AA38" i="1"/>
  <c r="W38" i="1"/>
  <c r="S38" i="1"/>
  <c r="O38" i="1"/>
  <c r="K38" i="1"/>
  <c r="AA36" i="1"/>
  <c r="W36" i="1"/>
  <c r="S36" i="1"/>
  <c r="O36" i="1"/>
  <c r="K36" i="1"/>
  <c r="AA33" i="1"/>
  <c r="W33" i="1"/>
  <c r="S33" i="1"/>
  <c r="O33" i="1"/>
  <c r="K33" i="1"/>
  <c r="AA35" i="1"/>
  <c r="W35" i="1"/>
  <c r="S35" i="1"/>
  <c r="O35" i="1"/>
  <c r="K35" i="1"/>
  <c r="AA27" i="1"/>
  <c r="W27" i="1"/>
  <c r="S27" i="1"/>
  <c r="O27" i="1"/>
  <c r="K27" i="1"/>
  <c r="AA37" i="1"/>
  <c r="W37" i="1"/>
  <c r="S37" i="1"/>
  <c r="O37" i="1"/>
  <c r="K37" i="1"/>
  <c r="AA32" i="1"/>
  <c r="W32" i="1"/>
  <c r="S32" i="1"/>
  <c r="O32" i="1"/>
  <c r="K32" i="1"/>
  <c r="AA30" i="1"/>
  <c r="W30" i="1"/>
  <c r="S30" i="1"/>
  <c r="O30" i="1"/>
  <c r="K30" i="1"/>
  <c r="AA23" i="1"/>
  <c r="W23" i="1"/>
  <c r="S23" i="1"/>
  <c r="O23" i="1"/>
  <c r="K23" i="1"/>
  <c r="AA26" i="1"/>
  <c r="W26" i="1"/>
  <c r="S26" i="1"/>
  <c r="O26" i="1"/>
  <c r="K26" i="1"/>
  <c r="AA28" i="1"/>
  <c r="W28" i="1"/>
  <c r="S28" i="1"/>
  <c r="O28" i="1"/>
  <c r="K28" i="1"/>
  <c r="AA21" i="1"/>
  <c r="W21" i="1"/>
  <c r="S21" i="1"/>
  <c r="O21" i="1"/>
  <c r="K21" i="1"/>
  <c r="AA9" i="1"/>
  <c r="W9" i="1"/>
  <c r="S9" i="1"/>
  <c r="O9" i="1"/>
  <c r="K9" i="1"/>
  <c r="AA14" i="1"/>
  <c r="W14" i="1"/>
  <c r="S14" i="1"/>
  <c r="O14" i="1"/>
  <c r="K14" i="1"/>
  <c r="AA24" i="1"/>
  <c r="W24" i="1"/>
  <c r="S24" i="1"/>
  <c r="O24" i="1"/>
  <c r="K24" i="1"/>
  <c r="AA10" i="1"/>
  <c r="W10" i="1"/>
  <c r="S10" i="1"/>
  <c r="O10" i="1"/>
  <c r="K10" i="1"/>
  <c r="AA31" i="1"/>
  <c r="W31" i="1"/>
  <c r="S31" i="1"/>
  <c r="O31" i="1"/>
  <c r="K31" i="1"/>
  <c r="AA39" i="1"/>
  <c r="W39" i="1"/>
  <c r="S39" i="1"/>
  <c r="O39" i="1"/>
  <c r="K39" i="1"/>
  <c r="AA17" i="1"/>
  <c r="W17" i="1"/>
  <c r="S17" i="1"/>
  <c r="O17" i="1"/>
  <c r="K17" i="1"/>
  <c r="AA16" i="1"/>
  <c r="W16" i="1"/>
  <c r="S16" i="1"/>
  <c r="O16" i="1"/>
  <c r="K16" i="1"/>
  <c r="AA11" i="1"/>
  <c r="W11" i="1"/>
  <c r="S11" i="1"/>
  <c r="O11" i="1"/>
  <c r="K11" i="1"/>
  <c r="AA15" i="1"/>
  <c r="W15" i="1"/>
  <c r="S15" i="1"/>
  <c r="O15" i="1"/>
  <c r="K15" i="1"/>
  <c r="AA22" i="1"/>
  <c r="W22" i="1"/>
  <c r="S22" i="1"/>
  <c r="O22" i="1"/>
  <c r="K22" i="1"/>
  <c r="AA25" i="1"/>
  <c r="W25" i="1"/>
  <c r="S25" i="1"/>
  <c r="O25" i="1"/>
  <c r="K25" i="1"/>
  <c r="AA8" i="1"/>
  <c r="S8" i="1"/>
  <c r="O8" i="1"/>
  <c r="K8" i="1"/>
  <c r="AA13" i="1"/>
  <c r="S13" i="1"/>
  <c r="O13" i="1"/>
  <c r="K13" i="1"/>
  <c r="AA12" i="1"/>
  <c r="S12" i="1"/>
  <c r="O12" i="1"/>
  <c r="K12" i="1"/>
  <c r="AA7" i="1"/>
  <c r="S7" i="1"/>
  <c r="O7" i="1"/>
  <c r="K7" i="1"/>
  <c r="X21" i="3" l="1"/>
  <c r="X11" i="3"/>
  <c r="X25" i="3"/>
  <c r="X34" i="3"/>
  <c r="X22" i="3"/>
  <c r="X27" i="3"/>
  <c r="X36" i="3"/>
  <c r="X32" i="3"/>
  <c r="X23" i="3"/>
  <c r="X18" i="3"/>
  <c r="X10" i="3"/>
  <c r="X39" i="3"/>
  <c r="X20" i="3"/>
  <c r="X17" i="3"/>
  <c r="X12" i="3"/>
  <c r="X40" i="3"/>
  <c r="X14" i="3"/>
  <c r="X33" i="3"/>
  <c r="X19" i="3"/>
  <c r="X37" i="3"/>
  <c r="X13" i="3"/>
  <c r="X24" i="3"/>
  <c r="X30" i="3"/>
  <c r="X35" i="3"/>
  <c r="X15" i="3"/>
  <c r="X31" i="3"/>
  <c r="X28" i="3"/>
  <c r="X29" i="3"/>
  <c r="X41" i="3"/>
  <c r="X26" i="3"/>
  <c r="X7" i="3"/>
  <c r="X9" i="3"/>
  <c r="X8" i="3"/>
  <c r="X38" i="3"/>
  <c r="X22" i="1"/>
  <c r="X11" i="1"/>
  <c r="X17" i="1"/>
  <c r="X24" i="1"/>
  <c r="X28" i="1"/>
  <c r="X23" i="1"/>
  <c r="X32" i="1"/>
  <c r="X33" i="1"/>
  <c r="X38" i="1"/>
  <c r="X41" i="1"/>
  <c r="X18" i="1"/>
  <c r="X31" i="1"/>
  <c r="X9" i="1"/>
  <c r="X14" i="1"/>
  <c r="X26" i="1"/>
  <c r="X15" i="1"/>
  <c r="X25" i="1"/>
  <c r="X8" i="1"/>
  <c r="X13" i="1"/>
  <c r="X12" i="1"/>
  <c r="X36" i="1"/>
  <c r="X40" i="1"/>
  <c r="X27" i="1"/>
  <c r="X37" i="1"/>
  <c r="X39" i="1"/>
  <c r="Z19" i="6"/>
  <c r="Z20" i="6"/>
  <c r="Z24" i="6"/>
  <c r="Z15" i="6"/>
  <c r="Z17" i="6"/>
  <c r="Z16" i="6"/>
  <c r="Z14" i="6"/>
  <c r="Z13" i="6"/>
  <c r="Z18" i="6"/>
  <c r="X16" i="3"/>
  <c r="X10" i="1"/>
  <c r="X34" i="1"/>
  <c r="X16" i="1"/>
  <c r="X35" i="1"/>
  <c r="X29" i="1"/>
  <c r="X7" i="1"/>
  <c r="X21" i="1"/>
  <c r="X19" i="1"/>
  <c r="X30" i="1"/>
  <c r="X20" i="1"/>
  <c r="Z27" i="1" l="1"/>
  <c r="Z36" i="1"/>
  <c r="Z41" i="1"/>
  <c r="Z15" i="1"/>
  <c r="Z39" i="1"/>
  <c r="Z35" i="1"/>
  <c r="Z32" i="1"/>
  <c r="Z30" i="1"/>
  <c r="Z19" i="1"/>
  <c r="Z12" i="1"/>
  <c r="Z8" i="1"/>
  <c r="Z7" i="1"/>
  <c r="Z13" i="1"/>
  <c r="Z9" i="1"/>
  <c r="Z24" i="1"/>
  <c r="Z10" i="1"/>
  <c r="Z14" i="1"/>
  <c r="Z37" i="1" l="1"/>
  <c r="Z40" i="1"/>
  <c r="Z20" i="1"/>
  <c r="Z22" i="1"/>
  <c r="Z11" i="1"/>
  <c r="Z34" i="1"/>
  <c r="Z33" i="1"/>
  <c r="Z38" i="1"/>
  <c r="Z18" i="1"/>
  <c r="Z29" i="1"/>
  <c r="Z28" i="1"/>
  <c r="Z25" i="1"/>
  <c r="Z21" i="1"/>
  <c r="Z23" i="1"/>
  <c r="Z26" i="1"/>
  <c r="Z16" i="1"/>
  <c r="Z17" i="1"/>
  <c r="Z31" i="1"/>
</calcChain>
</file>

<file path=xl/sharedStrings.xml><?xml version="1.0" encoding="utf-8"?>
<sst xmlns="http://schemas.openxmlformats.org/spreadsheetml/2006/main" count="639" uniqueCount="166">
  <si>
    <t>SGŽ Oblastní přebor ČOS Morava</t>
  </si>
  <si>
    <t>21.10.2018</t>
  </si>
  <si>
    <t>mladší žákyně I</t>
  </si>
  <si>
    <t>ev. č./č.družstva</t>
  </si>
  <si>
    <t>č. oddilu</t>
  </si>
  <si>
    <t>jméno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</si>
  <si>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</si>
  <si>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</si>
  <si>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</si>
  <si>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</si>
  <si>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</si>
  <si>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</si>
  <si>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</si>
  <si>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</si>
  <si>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</si>
  <si>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</si>
  <si>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pozn</t>
  </si>
  <si>
    <t>řazení 1</t>
  </si>
  <si>
    <t>řazení 2</t>
  </si>
  <si>
    <t>řazení 3</t>
  </si>
  <si>
    <t>přihlášeno po uzávěrce</t>
  </si>
  <si>
    <t>T.J. Sokol Brno I</t>
  </si>
  <si>
    <t>Svobodová Emily</t>
  </si>
  <si>
    <t>Vlková, Pánková</t>
  </si>
  <si>
    <t>Šuplerová Nina</t>
  </si>
  <si>
    <t>Blatecká</t>
  </si>
  <si>
    <t>Václavíková Simona</t>
  </si>
  <si>
    <t>Pánková, Václavíková</t>
  </si>
  <si>
    <t>Celkem</t>
  </si>
  <si>
    <t>T.J. Sokol Brno I B</t>
  </si>
  <si>
    <t>Janoutová Natali</t>
  </si>
  <si>
    <t>Pánková</t>
  </si>
  <si>
    <t>Kolevová Klára</t>
  </si>
  <si>
    <t>Melicharová Klára</t>
  </si>
  <si>
    <t>Vaclavíková, Pánková</t>
  </si>
  <si>
    <t>Míková Denisa</t>
  </si>
  <si>
    <t>T.J. Sokol Brno I C</t>
  </si>
  <si>
    <t>Blatecká Veronika</t>
  </si>
  <si>
    <t>Mazánková Ella</t>
  </si>
  <si>
    <t>Blašková, Vlková</t>
  </si>
  <si>
    <t>Svobodová Sally</t>
  </si>
  <si>
    <t>Blašková</t>
  </si>
  <si>
    <t>Varmužková Lucie</t>
  </si>
  <si>
    <t>T.J. Sokol Moravská Ostrava 1 A</t>
  </si>
  <si>
    <t>Čonková Nela</t>
  </si>
  <si>
    <t>T.J. Sokol Moravská Ostrava 1</t>
  </si>
  <si>
    <t>Dudová, El-Khairy</t>
  </si>
  <si>
    <t>Davidová Natálie</t>
  </si>
  <si>
    <t>Olšarová</t>
  </si>
  <si>
    <t>Kartusová Eliška</t>
  </si>
  <si>
    <t>Pospíšilová Natálie</t>
  </si>
  <si>
    <t>T.J. Sokol Moravská Ostrava 1 B</t>
  </si>
  <si>
    <t>Klučková Hana</t>
  </si>
  <si>
    <t>Drtílková, Jurčová</t>
  </si>
  <si>
    <t>Švrčková Ella</t>
  </si>
  <si>
    <t>Vojtková Nela</t>
  </si>
  <si>
    <t>Vrátná Johana</t>
  </si>
  <si>
    <t>T.J. Sokol Moravská Ostrava 1 C</t>
  </si>
  <si>
    <t>Pačutová Mahulena</t>
  </si>
  <si>
    <t>Steckerová Sabina</t>
  </si>
  <si>
    <t>Ševčíková Natálie</t>
  </si>
  <si>
    <t>Švábková Sofie</t>
  </si>
  <si>
    <t>T.J. Sokol Moravská Ostrava 1 D</t>
  </si>
  <si>
    <t>Bilocerkivska Anna</t>
  </si>
  <si>
    <t>Novotná Sára Anna</t>
  </si>
  <si>
    <t>Řehulková Alice</t>
  </si>
  <si>
    <t>Volná Aneta</t>
  </si>
  <si>
    <t>T.J. Sokol Moravská Ostrava 1 E</t>
  </si>
  <si>
    <t>Švrčková Anita</t>
  </si>
  <si>
    <t>TJ Sokol Hodonín</t>
  </si>
  <si>
    <t>Čechovská Emma Augustina</t>
  </si>
  <si>
    <t>Kudrnová Lucie</t>
  </si>
  <si>
    <t>TJ Sokol Kopřivnice</t>
  </si>
  <si>
    <t>Bartoňová Tereza</t>
  </si>
  <si>
    <t>Macíčková</t>
  </si>
  <si>
    <t>TJ Sokol Vsetín</t>
  </si>
  <si>
    <t>Löfflerová Kristýna</t>
  </si>
  <si>
    <t>Gymnastika Zlín, z.s.</t>
  </si>
  <si>
    <t>Kateřina Valová</t>
  </si>
  <si>
    <t>Košutová Iva</t>
  </si>
  <si>
    <t>Hlaváčová Jůlie</t>
  </si>
  <si>
    <t>Baranová, Herda</t>
  </si>
  <si>
    <t>Novosadová Jana</t>
  </si>
  <si>
    <t>mladší žákyně II</t>
  </si>
  <si>
    <t>ev. č.</t>
  </si>
  <si>
    <t>Částková Michaela</t>
  </si>
  <si>
    <t>Karásková Karolína</t>
  </si>
  <si>
    <t>Olivová Elizabeth</t>
  </si>
  <si>
    <t>Poulíková Marie</t>
  </si>
  <si>
    <t>Havlíčková Natálie</t>
  </si>
  <si>
    <t>Rekhem Miriam</t>
  </si>
  <si>
    <t>Urbanová Daniela</t>
  </si>
  <si>
    <t>Břeňová Eliška</t>
  </si>
  <si>
    <t>Cikánková Markéta</t>
  </si>
  <si>
    <t>Habánová Natálie</t>
  </si>
  <si>
    <t>Švandová Nikola</t>
  </si>
  <si>
    <t>Veselá Johana</t>
  </si>
  <si>
    <t>Blinková Markéta</t>
  </si>
  <si>
    <t>Kocmánková Adéla</t>
  </si>
  <si>
    <t>Čubová Nela</t>
  </si>
  <si>
    <t>starší žákyně</t>
  </si>
  <si>
    <t>Adamusová Amélie</t>
  </si>
  <si>
    <t>Hajdinová Karolína</t>
  </si>
  <si>
    <t>Lužová, Kostrbík, Procházková</t>
  </si>
  <si>
    <t>Hepnarová Karolína</t>
  </si>
  <si>
    <t>Vlková</t>
  </si>
  <si>
    <t>Herškovičová Lea</t>
  </si>
  <si>
    <t>Lužová, Kostrbík</t>
  </si>
  <si>
    <t>Janoutová Tereza</t>
  </si>
  <si>
    <t>Lužová Kostrbík</t>
  </si>
  <si>
    <t>Kaliničová Anna</t>
  </si>
  <si>
    <t>Kunčáková Linda</t>
  </si>
  <si>
    <t>Mařanová Melanie</t>
  </si>
  <si>
    <t>Mravcová Beáta</t>
  </si>
  <si>
    <t>Mravcová Magdaléna</t>
  </si>
  <si>
    <t>Janečková</t>
  </si>
  <si>
    <t>Pálková Monika</t>
  </si>
  <si>
    <t>Vlková,Lužová, Kostrbík</t>
  </si>
  <si>
    <t>Pánková Sára</t>
  </si>
  <si>
    <t>Sabo Nikola</t>
  </si>
  <si>
    <t>Pánková, Václavíková, Vlková</t>
  </si>
  <si>
    <t>Šťastná Daniela</t>
  </si>
  <si>
    <t>Vltavská Laura Katarína</t>
  </si>
  <si>
    <t>Bajgerová Alexandra</t>
  </si>
  <si>
    <t>přeskok 115 cm</t>
  </si>
  <si>
    <t>Bohoňková Anna</t>
  </si>
  <si>
    <t>Cívelová Kristina</t>
  </si>
  <si>
    <t>Jurčová, Drtílková</t>
  </si>
  <si>
    <t>přeskok 125 cm</t>
  </si>
  <si>
    <t>Hájková Barbora</t>
  </si>
  <si>
    <t>Hejtmánková Gabriela Eva</t>
  </si>
  <si>
    <t>přeskok 110 cm</t>
  </si>
  <si>
    <t>Hilšerová Vivien</t>
  </si>
  <si>
    <t>Macháčková Eliška</t>
  </si>
  <si>
    <t>Pačutová Kateřina</t>
  </si>
  <si>
    <t>Pisková Eliška</t>
  </si>
  <si>
    <t>Šrubařová Veronika</t>
  </si>
  <si>
    <t>Žáčková Vendula</t>
  </si>
  <si>
    <t>Stávková Adéla</t>
  </si>
  <si>
    <t>Martináková Natálie</t>
  </si>
  <si>
    <t>Baranová, Valová</t>
  </si>
  <si>
    <t>přeskok 110</t>
  </si>
  <si>
    <t>Stuchlíková Michaela</t>
  </si>
  <si>
    <t>Jana Baranová</t>
  </si>
  <si>
    <t>Bézová Michaela</t>
  </si>
  <si>
    <t>TJ Sokol Zlín</t>
  </si>
  <si>
    <t>Rajnochová Eva</t>
  </si>
  <si>
    <t>Klímková Mariana</t>
  </si>
  <si>
    <t>Mikešová Karolina</t>
  </si>
  <si>
    <t>Minaříková Ema</t>
  </si>
  <si>
    <t>Slezáková Zuzana</t>
  </si>
  <si>
    <t>Hajdinová Natálie</t>
  </si>
  <si>
    <t xml:space="preserve">Křížová Gabriela </t>
  </si>
  <si>
    <t>ročník</t>
  </si>
  <si>
    <t>poř.</t>
  </si>
  <si>
    <t>Kahánková Bára</t>
  </si>
  <si>
    <t>ŘEDITEL závodu: Adolfína Tačová</t>
  </si>
  <si>
    <t>T.J. Sokol Brno I A</t>
  </si>
  <si>
    <t>Rozhodčí: přeskok: Blatecká, Pumanová, Schlosserová, Fojtík</t>
  </si>
  <si>
    <t>Bradla: Marchlík, Kršková, Kisza</t>
  </si>
  <si>
    <t>Kladina: Dudová, Svačinová, Macíčková, Stuchlíková</t>
  </si>
  <si>
    <t>Prostná: Všetečková, Jelínková, Novotná, Šrubařová</t>
  </si>
  <si>
    <t>jednotlivkyně</t>
  </si>
  <si>
    <t>Hlavní rozhodčí: Daniel Marchlík</t>
  </si>
  <si>
    <t>Přeskok: Blatecká, Pumanová, Schlosserová, Fojtík</t>
  </si>
  <si>
    <t>ŘEDITELKA závodu: Adolfina Tačová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</si>
</sst>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  <fill>
      <patternFill patternType="solid">
        <fgColor rgb="FFCCCCCC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0" fontId="2" fillId="3" borderId="0" xfId="0" applyFont="1" applyFill="1"/>
    <xf numFmtId="164" fontId="0" fillId="0" borderId="0" xfId="0" applyNumberFormat="1"/>
    <xf numFmtId="164" fontId="2" fillId="0" borderId="0" xfId="0" applyNumberFormat="1" applyFont="1"/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48888-6135-475D-A54B-5C1A246CC9D2}">
  <sheetPr>
    <pageSetUpPr fitToPage="1"/>
  </sheetPr>
  <dimension ref="A1:AC82"/>
  <sheetViews>
    <sheetView workbookViewId="0">
      <selection activeCell="F11" sqref="F11"/>
    </sheetView>
  </sheetViews>
  <sheetFormatPr defaultRowHeight="14.5" x14ac:dyDescent="0.35"/>
  <cols>
    <col min="1" max="1" width="6.453125" customWidth="1"/>
    <col min="2" max="3" width="10" hidden="1" customWidth="1"/>
    <col min="4" max="4" width="28.453125" customWidth="1"/>
    <col min="5" max="5" width="6" style="9" customWidth="1"/>
    <col min="6" max="6" width="27.453125" style="9" customWidth="1"/>
    <col min="7" max="7" width="30" hidden="1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hidden="1" customWidth="1"/>
    <col min="26" max="26" width="8" hidden="1" customWidth="1"/>
    <col min="27" max="27" width="48.54296875" hidden="1" customWidth="1"/>
    <col min="28" max="28" width="8" hidden="1" customWidth="1"/>
    <col min="29" max="29" width="30" hidden="1" customWidth="1"/>
    <col min="30" max="32" width="0" hidden="1" customWidth="1"/>
  </cols>
  <sheetData>
    <row r="1" spans="1:29" ht="18.5" x14ac:dyDescent="0.45">
      <c r="D1" s="1" t="s">
        <v>0</v>
      </c>
    </row>
    <row r="2" spans="1:29" ht="18.5" x14ac:dyDescent="0.45">
      <c r="D2" s="1" t="s">
        <v>1</v>
      </c>
    </row>
    <row r="3" spans="1:29" ht="18.5" x14ac:dyDescent="0.45">
      <c r="D3" s="1" t="s">
        <v>2</v>
      </c>
    </row>
    <row r="6" spans="1:29" x14ac:dyDescent="0.35">
      <c r="A6" s="2" t="s">
        <v>154</v>
      </c>
      <c r="B6" s="2" t="s">
        <v>3</v>
      </c>
      <c r="C6" s="2" t="s">
        <v>4</v>
      </c>
      <c r="D6" s="2" t="s">
        <v>5</v>
      </c>
      <c r="E6" s="10" t="s">
        <v>153</v>
      </c>
      <c r="F6" s="10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8</v>
      </c>
      <c r="M6" s="2" t="s">
        <v>9</v>
      </c>
      <c r="N6" s="2" t="s">
        <v>10</v>
      </c>
      <c r="O6" s="2" t="s">
        <v>12</v>
      </c>
      <c r="P6" s="2" t="s">
        <v>8</v>
      </c>
      <c r="Q6" s="2" t="s">
        <v>9</v>
      </c>
      <c r="R6" s="2" t="s">
        <v>10</v>
      </c>
      <c r="S6" s="2" t="s">
        <v>13</v>
      </c>
      <c r="T6" s="2" t="s">
        <v>8</v>
      </c>
      <c r="U6" s="2" t="s">
        <v>9</v>
      </c>
      <c r="V6" s="2" t="s">
        <v>10</v>
      </c>
      <c r="W6" s="2" t="s">
        <v>14</v>
      </c>
      <c r="X6" s="2" t="s">
        <v>15</v>
      </c>
      <c r="Y6" s="2" t="s">
        <v>16</v>
      </c>
      <c r="Z6" s="2" t="s">
        <v>17</v>
      </c>
      <c r="AA6" s="2" t="s">
        <v>18</v>
      </c>
      <c r="AB6" s="2" t="s">
        <v>19</v>
      </c>
      <c r="AC6" s="2" t="s">
        <v>20</v>
      </c>
    </row>
    <row r="7" spans="1:29" x14ac:dyDescent="0.35">
      <c r="A7" s="3">
        <v>1</v>
      </c>
      <c r="B7" s="3">
        <v>1951</v>
      </c>
      <c r="C7" s="3">
        <v>4277</v>
      </c>
      <c r="D7" s="3" t="s">
        <v>21</v>
      </c>
      <c r="E7" s="15"/>
      <c r="F7" s="1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>
        <f>X12</f>
        <v>137.4</v>
      </c>
      <c r="AA7" t="str">
        <f>D7</f>
        <v>T.J. Sokol Brno I</v>
      </c>
      <c r="AB7">
        <v>1</v>
      </c>
    </row>
    <row r="8" spans="1:29" x14ac:dyDescent="0.35">
      <c r="B8">
        <v>562229</v>
      </c>
      <c r="C8">
        <v>4277</v>
      </c>
      <c r="D8" t="s">
        <v>22</v>
      </c>
      <c r="E8" s="9">
        <v>2009</v>
      </c>
      <c r="F8" s="9" t="s">
        <v>21</v>
      </c>
      <c r="G8" t="s">
        <v>23</v>
      </c>
      <c r="H8" s="4">
        <v>2</v>
      </c>
      <c r="I8" s="4">
        <v>9.8000000000000007</v>
      </c>
      <c r="J8" s="4">
        <v>0</v>
      </c>
      <c r="K8" s="5">
        <f>H8+I8-J8</f>
        <v>11.8</v>
      </c>
      <c r="L8" s="4">
        <v>2.7</v>
      </c>
      <c r="M8" s="4">
        <v>8.4499999999999993</v>
      </c>
      <c r="N8" s="4">
        <v>0</v>
      </c>
      <c r="O8" s="5">
        <f>L8+M8-N8</f>
        <v>11.149999999999999</v>
      </c>
      <c r="P8" s="4">
        <v>3.3</v>
      </c>
      <c r="Q8" s="4">
        <v>9.4</v>
      </c>
      <c r="R8" s="4">
        <v>0</v>
      </c>
      <c r="S8" s="5">
        <f>P8+Q8-R8</f>
        <v>12.7</v>
      </c>
      <c r="T8" s="4">
        <v>2.9</v>
      </c>
      <c r="U8" s="4">
        <v>8.8000000000000007</v>
      </c>
      <c r="V8" s="4">
        <v>0</v>
      </c>
      <c r="W8" s="5">
        <f>T8+U8-V8</f>
        <v>11.700000000000001</v>
      </c>
      <c r="X8" s="5">
        <f>K8+O8+S8+W8</f>
        <v>47.35</v>
      </c>
      <c r="Z8">
        <f>X12</f>
        <v>137.4</v>
      </c>
      <c r="AA8" t="str">
        <f>D7</f>
        <v>T.J. Sokol Brno I</v>
      </c>
      <c r="AB8">
        <v>2</v>
      </c>
    </row>
    <row r="9" spans="1:29" x14ac:dyDescent="0.35">
      <c r="B9">
        <v>258161</v>
      </c>
      <c r="C9">
        <v>4277</v>
      </c>
      <c r="D9" t="s">
        <v>24</v>
      </c>
      <c r="E9" s="9">
        <v>2009</v>
      </c>
      <c r="F9" s="9" t="s">
        <v>21</v>
      </c>
      <c r="G9" t="s">
        <v>25</v>
      </c>
      <c r="H9" s="4">
        <v>2</v>
      </c>
      <c r="I9" s="4">
        <v>9.15</v>
      </c>
      <c r="J9" s="4">
        <v>0</v>
      </c>
      <c r="K9" s="5">
        <f>H9+I9-J9</f>
        <v>11.15</v>
      </c>
      <c r="L9" s="4">
        <v>2</v>
      </c>
      <c r="M9" s="4">
        <v>8.6999999999999993</v>
      </c>
      <c r="N9" s="4">
        <v>0</v>
      </c>
      <c r="O9" s="5">
        <f>L9+M9-N9</f>
        <v>10.7</v>
      </c>
      <c r="P9" s="4">
        <v>3.1</v>
      </c>
      <c r="Q9" s="4">
        <v>7.95</v>
      </c>
      <c r="R9" s="4">
        <v>0</v>
      </c>
      <c r="S9" s="5">
        <f>P9+Q9-R9</f>
        <v>11.05</v>
      </c>
      <c r="T9" s="4">
        <v>3</v>
      </c>
      <c r="U9" s="4">
        <v>8.1999999999999993</v>
      </c>
      <c r="V9" s="4">
        <v>0</v>
      </c>
      <c r="W9" s="5">
        <f>T9+U9-V9</f>
        <v>11.2</v>
      </c>
      <c r="X9" s="5">
        <f>K9+O9+S9+W9</f>
        <v>44.100000000000009</v>
      </c>
      <c r="Z9">
        <f>X12</f>
        <v>137.4</v>
      </c>
      <c r="AA9" t="str">
        <f>D7</f>
        <v>T.J. Sokol Brno I</v>
      </c>
      <c r="AB9">
        <v>3</v>
      </c>
    </row>
    <row r="10" spans="1:29" x14ac:dyDescent="0.35">
      <c r="B10">
        <v>800246</v>
      </c>
      <c r="C10">
        <v>4277</v>
      </c>
      <c r="D10" t="s">
        <v>26</v>
      </c>
      <c r="E10" s="9">
        <v>2011</v>
      </c>
      <c r="F10" s="9" t="s">
        <v>21</v>
      </c>
      <c r="G10" t="s">
        <v>27</v>
      </c>
      <c r="H10" s="4">
        <v>2</v>
      </c>
      <c r="I10" s="4">
        <v>8.9499999999999993</v>
      </c>
      <c r="J10" s="4">
        <v>0</v>
      </c>
      <c r="K10" s="5">
        <f>H10+I10-J10</f>
        <v>10.95</v>
      </c>
      <c r="L10" s="4">
        <v>2.6</v>
      </c>
      <c r="M10" s="4">
        <v>8.15</v>
      </c>
      <c r="N10" s="4">
        <v>0</v>
      </c>
      <c r="O10" s="5">
        <f>L10+M10-N10</f>
        <v>10.75</v>
      </c>
      <c r="P10" s="4">
        <v>3.1</v>
      </c>
      <c r="Q10" s="4">
        <v>8.0500000000000007</v>
      </c>
      <c r="R10" s="4">
        <v>0</v>
      </c>
      <c r="S10" s="5">
        <f>P10+Q10-R10</f>
        <v>11.15</v>
      </c>
      <c r="T10" s="4">
        <v>2.2999999999999998</v>
      </c>
      <c r="U10" s="4">
        <v>8.8000000000000007</v>
      </c>
      <c r="V10" s="4">
        <v>0</v>
      </c>
      <c r="W10" s="5">
        <f>T10+U10-V10</f>
        <v>11.100000000000001</v>
      </c>
      <c r="X10" s="5">
        <f>K10+O10+S10+W10</f>
        <v>43.95</v>
      </c>
      <c r="Z10">
        <f>X12</f>
        <v>137.4</v>
      </c>
      <c r="AA10" t="str">
        <f>D7</f>
        <v>T.J. Sokol Brno I</v>
      </c>
      <c r="AB10">
        <v>4</v>
      </c>
    </row>
    <row r="11" spans="1:29" x14ac:dyDescent="0.35">
      <c r="B11">
        <v>0</v>
      </c>
      <c r="C11">
        <v>0</v>
      </c>
      <c r="D11" t="s">
        <v>151</v>
      </c>
      <c r="E11" s="9">
        <v>2009</v>
      </c>
      <c r="F11" s="9" t="s">
        <v>21</v>
      </c>
      <c r="H11" s="4">
        <v>2</v>
      </c>
      <c r="I11" s="4">
        <v>9.65</v>
      </c>
      <c r="J11" s="4">
        <v>0</v>
      </c>
      <c r="K11" s="5">
        <f>H11+I11-J11</f>
        <v>11.65</v>
      </c>
      <c r="L11" s="4">
        <v>2.6</v>
      </c>
      <c r="M11" s="4">
        <v>9.15</v>
      </c>
      <c r="N11" s="4">
        <v>0</v>
      </c>
      <c r="O11" s="5">
        <f>L11+M11-N11</f>
        <v>11.75</v>
      </c>
      <c r="P11" s="4">
        <v>3.1</v>
      </c>
      <c r="Q11" s="4">
        <v>7.5</v>
      </c>
      <c r="R11" s="4">
        <v>0</v>
      </c>
      <c r="S11" s="5">
        <f>P11+Q11-R11</f>
        <v>10.6</v>
      </c>
      <c r="T11" s="4">
        <v>2.9</v>
      </c>
      <c r="U11" s="4">
        <v>8.4499999999999993</v>
      </c>
      <c r="V11" s="4">
        <v>0</v>
      </c>
      <c r="W11" s="5">
        <f>T11+U11-V11</f>
        <v>11.35</v>
      </c>
      <c r="X11" s="5">
        <f>K11+O11+S11+W11</f>
        <v>45.35</v>
      </c>
      <c r="Z11">
        <f>X12</f>
        <v>137.4</v>
      </c>
      <c r="AA11" t="str">
        <f>D7</f>
        <v>T.J. Sokol Brno I</v>
      </c>
      <c r="AB11">
        <v>5</v>
      </c>
    </row>
    <row r="12" spans="1:29" x14ac:dyDescent="0.35">
      <c r="A12" s="5"/>
      <c r="B12" s="5"/>
      <c r="C12" s="5"/>
      <c r="D12" s="5" t="s">
        <v>28</v>
      </c>
      <c r="E12" s="16"/>
      <c r="F12" s="16"/>
      <c r="G12" s="5"/>
      <c r="H12" s="5"/>
      <c r="I12" s="5"/>
      <c r="J12" s="5">
        <v>0</v>
      </c>
      <c r="K12" s="5">
        <f>LARGE(K8:K11,3)+LARGE(K8:K11,2)+LARGE(K8:K11,1)-J12</f>
        <v>34.6</v>
      </c>
      <c r="L12" s="5"/>
      <c r="M12" s="5"/>
      <c r="N12" s="5">
        <v>0</v>
      </c>
      <c r="O12" s="5">
        <f>LARGE(O8:O11,3)+LARGE(O8:O11,2)+LARGE(O8:O11,1)-N12</f>
        <v>33.65</v>
      </c>
      <c r="P12" s="5"/>
      <c r="Q12" s="5"/>
      <c r="R12" s="5">
        <v>0</v>
      </c>
      <c r="S12" s="5">
        <f>LARGE(S8:S11,3)+LARGE(S8:S11,2)+LARGE(S8:S11,1)-R12</f>
        <v>34.900000000000006</v>
      </c>
      <c r="T12" s="5"/>
      <c r="U12" s="5"/>
      <c r="V12" s="5">
        <v>0</v>
      </c>
      <c r="W12" s="5">
        <f>LARGE(W8:W11,3)+LARGE(W8:W11,2)+LARGE(W8:W11,1)-V12</f>
        <v>34.25</v>
      </c>
      <c r="X12" s="5">
        <f>K12+O12+S12+W12</f>
        <v>137.4</v>
      </c>
      <c r="Z12">
        <f>X12</f>
        <v>137.4</v>
      </c>
      <c r="AA12" t="str">
        <f>D7</f>
        <v>T.J. Sokol Brno I</v>
      </c>
      <c r="AB12">
        <v>6</v>
      </c>
    </row>
    <row r="13" spans="1:29" x14ac:dyDescent="0.35">
      <c r="A13" s="3">
        <v>2</v>
      </c>
      <c r="B13" s="3">
        <v>1958</v>
      </c>
      <c r="C13" s="3">
        <v>4142</v>
      </c>
      <c r="D13" s="3" t="s">
        <v>43</v>
      </c>
      <c r="E13" s="15"/>
      <c r="F13" s="1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>
        <f>X18</f>
        <v>133.15</v>
      </c>
      <c r="AA13" t="str">
        <f>D13</f>
        <v>T.J. Sokol Moravská Ostrava 1 A</v>
      </c>
      <c r="AB13">
        <v>1</v>
      </c>
    </row>
    <row r="14" spans="1:29" x14ac:dyDescent="0.35">
      <c r="B14">
        <v>304715</v>
      </c>
      <c r="C14">
        <v>4142</v>
      </c>
      <c r="D14" t="s">
        <v>44</v>
      </c>
      <c r="E14" s="9">
        <v>2009</v>
      </c>
      <c r="F14" s="9" t="s">
        <v>45</v>
      </c>
      <c r="G14" t="s">
        <v>46</v>
      </c>
      <c r="H14" s="4">
        <v>2</v>
      </c>
      <c r="I14" s="4">
        <v>9.3000000000000007</v>
      </c>
      <c r="J14" s="4">
        <v>0</v>
      </c>
      <c r="K14" s="5">
        <f>H14+I14-J14</f>
        <v>11.3</v>
      </c>
      <c r="L14" s="4">
        <v>2</v>
      </c>
      <c r="M14" s="4">
        <v>8.65</v>
      </c>
      <c r="N14" s="4">
        <v>0</v>
      </c>
      <c r="O14" s="5">
        <f>L14+M14-N14</f>
        <v>10.65</v>
      </c>
      <c r="P14" s="4">
        <v>3</v>
      </c>
      <c r="Q14" s="4">
        <v>8.4499999999999993</v>
      </c>
      <c r="R14" s="4">
        <v>0</v>
      </c>
      <c r="S14" s="5">
        <f>P14+Q14-R14</f>
        <v>11.45</v>
      </c>
      <c r="T14" s="4">
        <v>2.9</v>
      </c>
      <c r="U14" s="4">
        <v>8.25</v>
      </c>
      <c r="V14" s="4">
        <v>0</v>
      </c>
      <c r="W14" s="5">
        <f>T14+U14-V14</f>
        <v>11.15</v>
      </c>
      <c r="X14" s="5">
        <f>K14+O14+S14+W14</f>
        <v>44.550000000000004</v>
      </c>
      <c r="Z14">
        <f>X18</f>
        <v>133.15</v>
      </c>
      <c r="AA14" t="str">
        <f>D13</f>
        <v>T.J. Sokol Moravská Ostrava 1 A</v>
      </c>
      <c r="AB14">
        <v>2</v>
      </c>
    </row>
    <row r="15" spans="1:29" x14ac:dyDescent="0.35">
      <c r="B15">
        <v>508667</v>
      </c>
      <c r="C15">
        <v>4142</v>
      </c>
      <c r="D15" t="s">
        <v>47</v>
      </c>
      <c r="E15" s="9">
        <v>2009</v>
      </c>
      <c r="F15" s="9" t="s">
        <v>45</v>
      </c>
      <c r="G15" t="s">
        <v>48</v>
      </c>
      <c r="H15" s="4">
        <v>2</v>
      </c>
      <c r="I15" s="4">
        <v>8.3000000000000007</v>
      </c>
      <c r="J15" s="4">
        <v>0</v>
      </c>
      <c r="K15" s="5">
        <f>H15+I15-J15</f>
        <v>10.3</v>
      </c>
      <c r="L15" s="4">
        <v>2</v>
      </c>
      <c r="M15" s="4">
        <v>7.6</v>
      </c>
      <c r="N15" s="4">
        <v>0</v>
      </c>
      <c r="O15" s="5">
        <f>L15+M15-N15</f>
        <v>9.6</v>
      </c>
      <c r="P15" s="4">
        <v>3</v>
      </c>
      <c r="Q15" s="4">
        <v>8.4499999999999993</v>
      </c>
      <c r="R15" s="4">
        <v>0</v>
      </c>
      <c r="S15" s="5">
        <f>P15+Q15-R15</f>
        <v>11.45</v>
      </c>
      <c r="T15" s="4">
        <v>2.8</v>
      </c>
      <c r="U15" s="4">
        <v>7.95</v>
      </c>
      <c r="V15" s="4">
        <v>0</v>
      </c>
      <c r="W15" s="5">
        <f>T15+U15-V15</f>
        <v>10.75</v>
      </c>
      <c r="X15" s="5">
        <f>K15+O15+S15+W15</f>
        <v>42.099999999999994</v>
      </c>
      <c r="Z15">
        <f>X18</f>
        <v>133.15</v>
      </c>
      <c r="AA15" t="str">
        <f>D13</f>
        <v>T.J. Sokol Moravská Ostrava 1 A</v>
      </c>
      <c r="AB15">
        <v>3</v>
      </c>
    </row>
    <row r="16" spans="1:29" x14ac:dyDescent="0.35">
      <c r="B16">
        <v>900893</v>
      </c>
      <c r="C16">
        <v>4142</v>
      </c>
      <c r="D16" t="s">
        <v>49</v>
      </c>
      <c r="E16" s="9">
        <v>2011</v>
      </c>
      <c r="F16" s="9" t="s">
        <v>45</v>
      </c>
      <c r="G16" t="s">
        <v>46</v>
      </c>
      <c r="H16" s="4">
        <v>2</v>
      </c>
      <c r="I16" s="4">
        <v>8.5</v>
      </c>
      <c r="J16" s="4">
        <v>0</v>
      </c>
      <c r="K16" s="5">
        <f>H16+I16-J16</f>
        <v>10.5</v>
      </c>
      <c r="L16" s="4">
        <v>2</v>
      </c>
      <c r="M16" s="4">
        <v>8.4499999999999993</v>
      </c>
      <c r="N16" s="4">
        <v>0</v>
      </c>
      <c r="O16" s="5">
        <f>L16+M16-N16</f>
        <v>10.45</v>
      </c>
      <c r="P16" s="4">
        <v>2.9</v>
      </c>
      <c r="Q16" s="4">
        <v>8.9499999999999993</v>
      </c>
      <c r="R16" s="4">
        <v>0</v>
      </c>
      <c r="S16" s="5">
        <f>P16+Q16-R16</f>
        <v>11.85</v>
      </c>
      <c r="T16" s="4">
        <v>3</v>
      </c>
      <c r="U16" s="4">
        <v>8</v>
      </c>
      <c r="V16" s="4">
        <v>0</v>
      </c>
      <c r="W16" s="5">
        <f>T16+U16-V16</f>
        <v>11</v>
      </c>
      <c r="X16" s="5">
        <f>K16+O16+S16+W16</f>
        <v>43.8</v>
      </c>
      <c r="Z16">
        <f>X18</f>
        <v>133.15</v>
      </c>
      <c r="AA16" t="str">
        <f>D13</f>
        <v>T.J. Sokol Moravská Ostrava 1 A</v>
      </c>
      <c r="AB16">
        <v>4</v>
      </c>
    </row>
    <row r="17" spans="1:28" x14ac:dyDescent="0.35">
      <c r="B17">
        <v>628881</v>
      </c>
      <c r="C17">
        <v>4142</v>
      </c>
      <c r="D17" t="s">
        <v>50</v>
      </c>
      <c r="E17" s="9">
        <v>2010</v>
      </c>
      <c r="F17" s="9" t="s">
        <v>45</v>
      </c>
      <c r="G17" t="s">
        <v>46</v>
      </c>
      <c r="H17" s="4">
        <v>2</v>
      </c>
      <c r="I17" s="4">
        <v>8.9499999999999993</v>
      </c>
      <c r="J17" s="4">
        <v>0</v>
      </c>
      <c r="K17" s="5">
        <f>H17+I17-J17</f>
        <v>10.95</v>
      </c>
      <c r="L17" s="4">
        <v>2</v>
      </c>
      <c r="M17" s="4">
        <v>8.65</v>
      </c>
      <c r="N17" s="4">
        <v>0</v>
      </c>
      <c r="O17" s="5">
        <f>L17+M17-N17</f>
        <v>10.65</v>
      </c>
      <c r="P17" s="4">
        <v>3.1</v>
      </c>
      <c r="Q17" s="4">
        <v>8.85</v>
      </c>
      <c r="R17" s="4">
        <v>0</v>
      </c>
      <c r="S17" s="5">
        <f>P17+Q17-R17</f>
        <v>11.95</v>
      </c>
      <c r="T17" s="4">
        <v>3</v>
      </c>
      <c r="U17" s="4">
        <v>8.25</v>
      </c>
      <c r="V17" s="4">
        <v>0</v>
      </c>
      <c r="W17" s="5">
        <f>T17+U17-V17</f>
        <v>11.25</v>
      </c>
      <c r="X17" s="5">
        <f>K17+O17+S17+W17</f>
        <v>44.8</v>
      </c>
      <c r="Z17">
        <f>X18</f>
        <v>133.15</v>
      </c>
      <c r="AA17" t="str">
        <f>D13</f>
        <v>T.J. Sokol Moravská Ostrava 1 A</v>
      </c>
      <c r="AB17">
        <v>5</v>
      </c>
    </row>
    <row r="18" spans="1:28" x14ac:dyDescent="0.35">
      <c r="A18" s="5"/>
      <c r="B18" s="5"/>
      <c r="C18" s="5"/>
      <c r="D18" s="5" t="s">
        <v>28</v>
      </c>
      <c r="E18" s="16"/>
      <c r="F18" s="16"/>
      <c r="G18" s="5"/>
      <c r="H18" s="5"/>
      <c r="I18" s="5"/>
      <c r="J18" s="5">
        <v>0</v>
      </c>
      <c r="K18" s="5">
        <f>LARGE(K14:K17,3)+LARGE(K14:K17,2)+LARGE(K14:K17,1)-J18</f>
        <v>32.75</v>
      </c>
      <c r="L18" s="5"/>
      <c r="M18" s="5"/>
      <c r="N18" s="5">
        <v>0</v>
      </c>
      <c r="O18" s="5">
        <f>LARGE(O14:O17,3)+LARGE(O14:O17,2)+LARGE(O14:O17,1)-N18</f>
        <v>31.75</v>
      </c>
      <c r="P18" s="5"/>
      <c r="Q18" s="5"/>
      <c r="R18" s="5">
        <v>0</v>
      </c>
      <c r="S18" s="5">
        <f>LARGE(S14:S17,3)+LARGE(S14:S17,2)+LARGE(S14:S17,1)-R18</f>
        <v>35.25</v>
      </c>
      <c r="T18" s="5"/>
      <c r="U18" s="5"/>
      <c r="V18" s="5">
        <v>0</v>
      </c>
      <c r="W18" s="5">
        <f>LARGE(W14:W17,3)+LARGE(W14:W17,2)+LARGE(W14:W17,1)-V18</f>
        <v>33.4</v>
      </c>
      <c r="X18" s="5">
        <f>K18+O18+S18+W18</f>
        <v>133.15</v>
      </c>
      <c r="Z18">
        <f>X18</f>
        <v>133.15</v>
      </c>
      <c r="AA18" t="str">
        <f>D13</f>
        <v>T.J. Sokol Moravská Ostrava 1 A</v>
      </c>
      <c r="AB18">
        <v>6</v>
      </c>
    </row>
    <row r="19" spans="1:28" x14ac:dyDescent="0.35">
      <c r="A19" s="3">
        <v>3</v>
      </c>
      <c r="B19" s="3">
        <v>1952</v>
      </c>
      <c r="C19" s="3">
        <v>4277</v>
      </c>
      <c r="D19" s="3" t="s">
        <v>29</v>
      </c>
      <c r="E19" s="15"/>
      <c r="F19" s="1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>
        <f>X24</f>
        <v>129.80000000000001</v>
      </c>
      <c r="AA19" t="str">
        <f>D19</f>
        <v>T.J. Sokol Brno I B</v>
      </c>
      <c r="AB19">
        <v>1</v>
      </c>
    </row>
    <row r="20" spans="1:28" x14ac:dyDescent="0.35">
      <c r="B20">
        <v>533804</v>
      </c>
      <c r="C20">
        <v>4277</v>
      </c>
      <c r="D20" t="s">
        <v>30</v>
      </c>
      <c r="E20" s="9">
        <v>2009</v>
      </c>
      <c r="F20" s="9" t="s">
        <v>21</v>
      </c>
      <c r="G20" t="s">
        <v>31</v>
      </c>
      <c r="H20" s="4">
        <v>2</v>
      </c>
      <c r="I20" s="4">
        <v>8.8000000000000007</v>
      </c>
      <c r="J20" s="4">
        <v>0</v>
      </c>
      <c r="K20" s="5">
        <f>H20+I20-J20</f>
        <v>10.8</v>
      </c>
      <c r="L20" s="4">
        <v>2</v>
      </c>
      <c r="M20" s="4">
        <v>7.35</v>
      </c>
      <c r="N20" s="4">
        <v>0</v>
      </c>
      <c r="O20" s="5">
        <f>L20+M20-N20</f>
        <v>9.35</v>
      </c>
      <c r="P20" s="4">
        <v>2.7</v>
      </c>
      <c r="Q20" s="4">
        <v>7.65</v>
      </c>
      <c r="R20" s="4">
        <v>0</v>
      </c>
      <c r="S20" s="5">
        <f>P20+Q20-R20</f>
        <v>10.350000000000001</v>
      </c>
      <c r="T20" s="4">
        <v>2.7</v>
      </c>
      <c r="U20" s="4">
        <v>8.65</v>
      </c>
      <c r="V20" s="4">
        <v>0</v>
      </c>
      <c r="W20" s="5">
        <f>T20+U20-V20</f>
        <v>11.350000000000001</v>
      </c>
      <c r="X20" s="5">
        <f>K20+O20+S20+W20</f>
        <v>41.85</v>
      </c>
      <c r="Z20">
        <f>X24</f>
        <v>129.80000000000001</v>
      </c>
      <c r="AA20" t="str">
        <f>D19</f>
        <v>T.J. Sokol Brno I B</v>
      </c>
      <c r="AB20">
        <v>2</v>
      </c>
    </row>
    <row r="21" spans="1:28" x14ac:dyDescent="0.35">
      <c r="B21">
        <v>515259</v>
      </c>
      <c r="C21">
        <v>4277</v>
      </c>
      <c r="D21" t="s">
        <v>32</v>
      </c>
      <c r="E21" s="9">
        <v>2009</v>
      </c>
      <c r="F21" s="9" t="s">
        <v>21</v>
      </c>
      <c r="G21" t="s">
        <v>31</v>
      </c>
      <c r="H21" s="4">
        <v>2</v>
      </c>
      <c r="I21" s="4">
        <v>8.75</v>
      </c>
      <c r="J21" s="4">
        <v>0</v>
      </c>
      <c r="K21" s="5">
        <f>H21+I21-J21</f>
        <v>10.75</v>
      </c>
      <c r="L21" s="4">
        <v>2</v>
      </c>
      <c r="M21" s="4">
        <v>7.9</v>
      </c>
      <c r="N21" s="4">
        <v>0</v>
      </c>
      <c r="O21" s="5">
        <f>L21+M21-N21</f>
        <v>9.9</v>
      </c>
      <c r="P21" s="4">
        <v>3</v>
      </c>
      <c r="Q21" s="4">
        <v>7.6</v>
      </c>
      <c r="R21" s="4">
        <v>0</v>
      </c>
      <c r="S21" s="5">
        <f>P21+Q21-R21</f>
        <v>10.6</v>
      </c>
      <c r="T21" s="4">
        <v>2.9</v>
      </c>
      <c r="U21" s="4">
        <v>8.25</v>
      </c>
      <c r="V21" s="4">
        <v>0</v>
      </c>
      <c r="W21" s="5">
        <f>T21+U21-V21</f>
        <v>11.15</v>
      </c>
      <c r="X21" s="5">
        <f>K21+O21+S21+W21</f>
        <v>42.4</v>
      </c>
      <c r="Z21">
        <f>X24</f>
        <v>129.80000000000001</v>
      </c>
      <c r="AA21" t="str">
        <f>D19</f>
        <v>T.J. Sokol Brno I B</v>
      </c>
      <c r="AB21">
        <v>3</v>
      </c>
    </row>
    <row r="22" spans="1:28" x14ac:dyDescent="0.35">
      <c r="B22">
        <v>873831</v>
      </c>
      <c r="C22">
        <v>4277</v>
      </c>
      <c r="D22" t="s">
        <v>33</v>
      </c>
      <c r="E22" s="9">
        <v>2009</v>
      </c>
      <c r="F22" s="9" t="s">
        <v>21</v>
      </c>
      <c r="G22" t="s">
        <v>34</v>
      </c>
      <c r="H22" s="4">
        <v>2</v>
      </c>
      <c r="I22" s="4">
        <v>9.0500000000000007</v>
      </c>
      <c r="J22" s="4">
        <v>0</v>
      </c>
      <c r="K22" s="5">
        <f>H22+I22-J22</f>
        <v>11.05</v>
      </c>
      <c r="L22" s="4">
        <v>2</v>
      </c>
      <c r="M22" s="4">
        <v>8.15</v>
      </c>
      <c r="N22" s="4">
        <v>0</v>
      </c>
      <c r="O22" s="5">
        <f>L22+M22-N22</f>
        <v>10.15</v>
      </c>
      <c r="P22" s="4">
        <v>2.9</v>
      </c>
      <c r="Q22" s="4">
        <v>7.55</v>
      </c>
      <c r="R22" s="4">
        <v>0</v>
      </c>
      <c r="S22" s="5">
        <f>P22+Q22-R22</f>
        <v>10.45</v>
      </c>
      <c r="T22" s="4">
        <v>2.8</v>
      </c>
      <c r="U22" s="4">
        <v>8.35</v>
      </c>
      <c r="V22" s="4">
        <v>0</v>
      </c>
      <c r="W22" s="5">
        <f>T22+U22-V22</f>
        <v>11.149999999999999</v>
      </c>
      <c r="X22" s="5">
        <f>K22+O22+S22+W22</f>
        <v>42.8</v>
      </c>
      <c r="Z22">
        <f>X24</f>
        <v>129.80000000000001</v>
      </c>
      <c r="AA22" t="str">
        <f>D19</f>
        <v>T.J. Sokol Brno I B</v>
      </c>
      <c r="AB22">
        <v>4</v>
      </c>
    </row>
    <row r="23" spans="1:28" x14ac:dyDescent="0.35">
      <c r="B23">
        <v>465983</v>
      </c>
      <c r="C23">
        <v>4277</v>
      </c>
      <c r="D23" t="s">
        <v>35</v>
      </c>
      <c r="E23" s="9">
        <v>2009</v>
      </c>
      <c r="F23" s="9" t="s">
        <v>21</v>
      </c>
      <c r="G23" t="s">
        <v>25</v>
      </c>
      <c r="H23" s="4">
        <v>2</v>
      </c>
      <c r="I23" s="4">
        <v>8.5500000000000007</v>
      </c>
      <c r="J23" s="4">
        <v>0</v>
      </c>
      <c r="K23" s="5">
        <f>H23+I23-J23</f>
        <v>10.55</v>
      </c>
      <c r="L23" s="4">
        <v>2</v>
      </c>
      <c r="M23" s="4">
        <v>8.9</v>
      </c>
      <c r="N23" s="4">
        <v>0</v>
      </c>
      <c r="O23" s="5">
        <f>L23+M23-N23</f>
        <v>10.9</v>
      </c>
      <c r="P23" s="4">
        <v>2.9</v>
      </c>
      <c r="Q23" s="4">
        <v>8.6</v>
      </c>
      <c r="R23" s="4">
        <v>0</v>
      </c>
      <c r="S23" s="5">
        <f>P23+Q23-R23</f>
        <v>11.5</v>
      </c>
      <c r="T23" s="4">
        <v>3</v>
      </c>
      <c r="U23" s="4">
        <v>8.1999999999999993</v>
      </c>
      <c r="V23" s="4">
        <v>0</v>
      </c>
      <c r="W23" s="5">
        <f>T23+U23-V23</f>
        <v>11.2</v>
      </c>
      <c r="X23" s="5">
        <f>K23+O23+S23+W23</f>
        <v>44.150000000000006</v>
      </c>
      <c r="Z23">
        <f>X24</f>
        <v>129.80000000000001</v>
      </c>
      <c r="AA23" t="str">
        <f>D19</f>
        <v>T.J. Sokol Brno I B</v>
      </c>
      <c r="AB23">
        <v>5</v>
      </c>
    </row>
    <row r="24" spans="1:28" x14ac:dyDescent="0.35">
      <c r="A24" s="5"/>
      <c r="B24" s="5"/>
      <c r="C24" s="5"/>
      <c r="D24" s="5" t="s">
        <v>28</v>
      </c>
      <c r="E24" s="16"/>
      <c r="F24" s="16"/>
      <c r="G24" s="5"/>
      <c r="H24" s="5"/>
      <c r="I24" s="5"/>
      <c r="J24" s="5">
        <v>0</v>
      </c>
      <c r="K24" s="5">
        <f>LARGE(K20:K23,3)+LARGE(K20:K23,2)+LARGE(K20:K23,1)-J24</f>
        <v>32.6</v>
      </c>
      <c r="L24" s="5"/>
      <c r="M24" s="5"/>
      <c r="N24" s="5">
        <v>0</v>
      </c>
      <c r="O24" s="5">
        <f>LARGE(O20:O23,3)+LARGE(O20:O23,2)+LARGE(O20:O23,1)-N24</f>
        <v>30.950000000000003</v>
      </c>
      <c r="P24" s="5"/>
      <c r="Q24" s="5"/>
      <c r="R24" s="5">
        <v>0</v>
      </c>
      <c r="S24" s="5">
        <f>LARGE(S20:S23,3)+LARGE(S20:S23,2)+LARGE(S20:S23,1)-R24</f>
        <v>32.549999999999997</v>
      </c>
      <c r="T24" s="5"/>
      <c r="U24" s="5"/>
      <c r="V24" s="5">
        <v>0</v>
      </c>
      <c r="W24" s="5">
        <f>LARGE(W20:W23,3)+LARGE(W20:W23,2)+LARGE(W20:W23,1)-V24</f>
        <v>33.700000000000003</v>
      </c>
      <c r="X24" s="5">
        <f>K24+O24+S24+W24</f>
        <v>129.80000000000001</v>
      </c>
      <c r="Z24">
        <f>X24</f>
        <v>129.80000000000001</v>
      </c>
      <c r="AA24" t="str">
        <f>D19</f>
        <v>T.J. Sokol Brno I B</v>
      </c>
      <c r="AB24">
        <v>6</v>
      </c>
    </row>
    <row r="25" spans="1:28" x14ac:dyDescent="0.35">
      <c r="A25" s="3">
        <v>4</v>
      </c>
      <c r="B25" s="3">
        <v>1953</v>
      </c>
      <c r="C25" s="3">
        <v>4277</v>
      </c>
      <c r="D25" s="3" t="s">
        <v>36</v>
      </c>
      <c r="E25" s="15"/>
      <c r="F25" s="1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>
        <f>X30</f>
        <v>128.35</v>
      </c>
      <c r="AA25" t="str">
        <f>D25</f>
        <v>T.J. Sokol Brno I C</v>
      </c>
      <c r="AB25">
        <v>1</v>
      </c>
    </row>
    <row r="26" spans="1:28" x14ac:dyDescent="0.35">
      <c r="B26">
        <v>611301</v>
      </c>
      <c r="C26">
        <v>4277</v>
      </c>
      <c r="D26" t="s">
        <v>37</v>
      </c>
      <c r="E26" s="9">
        <v>2009</v>
      </c>
      <c r="F26" s="9" t="s">
        <v>21</v>
      </c>
      <c r="G26" t="s">
        <v>31</v>
      </c>
      <c r="H26" s="4">
        <v>2</v>
      </c>
      <c r="I26" s="4">
        <v>8.75</v>
      </c>
      <c r="J26" s="4">
        <v>0</v>
      </c>
      <c r="K26" s="5">
        <f>H26+I26-J26</f>
        <v>10.75</v>
      </c>
      <c r="L26" s="4">
        <v>2</v>
      </c>
      <c r="M26" s="4">
        <v>8</v>
      </c>
      <c r="N26" s="4">
        <v>0</v>
      </c>
      <c r="O26" s="5">
        <f>L26+M26-N26</f>
        <v>10</v>
      </c>
      <c r="P26" s="4">
        <v>3.1</v>
      </c>
      <c r="Q26" s="4">
        <v>8.25</v>
      </c>
      <c r="R26" s="4">
        <v>0</v>
      </c>
      <c r="S26" s="5">
        <f>P26+Q26-R26</f>
        <v>11.35</v>
      </c>
      <c r="T26" s="4">
        <v>2.8</v>
      </c>
      <c r="U26" s="4">
        <v>7.9</v>
      </c>
      <c r="V26" s="4">
        <v>0</v>
      </c>
      <c r="W26" s="5">
        <f>T26+U26-V26</f>
        <v>10.7</v>
      </c>
      <c r="X26" s="5">
        <f>K26+O26+S26+W26</f>
        <v>42.8</v>
      </c>
      <c r="Z26">
        <f>X30</f>
        <v>128.35</v>
      </c>
      <c r="AA26" t="str">
        <f>D25</f>
        <v>T.J. Sokol Brno I C</v>
      </c>
      <c r="AB26">
        <v>2</v>
      </c>
    </row>
    <row r="27" spans="1:28" x14ac:dyDescent="0.35">
      <c r="B27">
        <v>855293</v>
      </c>
      <c r="C27">
        <v>4277</v>
      </c>
      <c r="D27" t="s">
        <v>38</v>
      </c>
      <c r="E27" s="9">
        <v>2010</v>
      </c>
      <c r="F27" s="9" t="s">
        <v>21</v>
      </c>
      <c r="G27" t="s">
        <v>39</v>
      </c>
      <c r="H27" s="4">
        <v>2</v>
      </c>
      <c r="I27" s="4">
        <v>8.85</v>
      </c>
      <c r="J27" s="4">
        <v>0</v>
      </c>
      <c r="K27" s="5">
        <f>H27+I27-J27</f>
        <v>10.85</v>
      </c>
      <c r="L27" s="4">
        <v>2</v>
      </c>
      <c r="M27" s="4">
        <v>8.35</v>
      </c>
      <c r="N27" s="4">
        <v>0</v>
      </c>
      <c r="O27" s="5">
        <f>L27+M27-N27</f>
        <v>10.35</v>
      </c>
      <c r="P27" s="4">
        <v>3</v>
      </c>
      <c r="Q27" s="4">
        <v>8.1</v>
      </c>
      <c r="R27" s="4">
        <v>0</v>
      </c>
      <c r="S27" s="5">
        <f>P27+Q27-R27</f>
        <v>11.1</v>
      </c>
      <c r="T27" s="4">
        <v>2.2999999999999998</v>
      </c>
      <c r="U27" s="4">
        <v>8.15</v>
      </c>
      <c r="V27" s="4">
        <v>0</v>
      </c>
      <c r="W27" s="5">
        <f>T27+U27-V27</f>
        <v>10.45</v>
      </c>
      <c r="X27" s="5">
        <f>K27+O27+S27+W27</f>
        <v>42.75</v>
      </c>
      <c r="Z27">
        <f>X30</f>
        <v>128.35</v>
      </c>
      <c r="AA27" t="str">
        <f>D25</f>
        <v>T.J. Sokol Brno I C</v>
      </c>
      <c r="AB27">
        <v>3</v>
      </c>
    </row>
    <row r="28" spans="1:28" x14ac:dyDescent="0.35">
      <c r="B28">
        <v>383653</v>
      </c>
      <c r="C28">
        <v>4277</v>
      </c>
      <c r="D28" t="s">
        <v>40</v>
      </c>
      <c r="E28" s="9">
        <v>2010</v>
      </c>
      <c r="F28" s="9" t="s">
        <v>21</v>
      </c>
      <c r="G28" t="s">
        <v>41</v>
      </c>
      <c r="H28" s="4">
        <v>2</v>
      </c>
      <c r="I28" s="4">
        <v>8.6999999999999993</v>
      </c>
      <c r="J28" s="4">
        <v>0</v>
      </c>
      <c r="K28" s="5">
        <f>H28+I28-J28</f>
        <v>10.7</v>
      </c>
      <c r="L28" s="4">
        <v>1.3</v>
      </c>
      <c r="M28" s="4">
        <v>8.0500000000000007</v>
      </c>
      <c r="N28" s="4">
        <v>4</v>
      </c>
      <c r="O28" s="5">
        <f>L28+M28-N28</f>
        <v>5.3500000000000014</v>
      </c>
      <c r="P28" s="4">
        <v>2.9</v>
      </c>
      <c r="Q28" s="4">
        <v>7.2</v>
      </c>
      <c r="R28" s="4">
        <v>0</v>
      </c>
      <c r="S28" s="5">
        <f>P28+Q28-R28</f>
        <v>10.1</v>
      </c>
      <c r="T28" s="4">
        <v>2.8</v>
      </c>
      <c r="U28" s="4">
        <v>7.8</v>
      </c>
      <c r="V28" s="4">
        <v>0</v>
      </c>
      <c r="W28" s="5">
        <f>T28+U28-V28</f>
        <v>10.6</v>
      </c>
      <c r="X28" s="5">
        <f>K28+O28+S28+W28</f>
        <v>36.75</v>
      </c>
      <c r="Z28">
        <f>X30</f>
        <v>128.35</v>
      </c>
      <c r="AA28" t="str">
        <f>D25</f>
        <v>T.J. Sokol Brno I C</v>
      </c>
      <c r="AB28">
        <v>4</v>
      </c>
    </row>
    <row r="29" spans="1:28" x14ac:dyDescent="0.35">
      <c r="B29">
        <v>863060</v>
      </c>
      <c r="C29">
        <v>4277</v>
      </c>
      <c r="D29" t="s">
        <v>42</v>
      </c>
      <c r="E29" s="9">
        <v>2009</v>
      </c>
      <c r="F29" s="9" t="s">
        <v>21</v>
      </c>
      <c r="G29" t="s">
        <v>31</v>
      </c>
      <c r="H29" s="4">
        <v>2</v>
      </c>
      <c r="I29" s="4">
        <v>8.25</v>
      </c>
      <c r="J29" s="4">
        <v>0</v>
      </c>
      <c r="K29" s="5">
        <f>H29+I29-J29</f>
        <v>10.25</v>
      </c>
      <c r="L29" s="4">
        <v>2</v>
      </c>
      <c r="M29" s="4">
        <v>8.1999999999999993</v>
      </c>
      <c r="N29" s="4">
        <v>0</v>
      </c>
      <c r="O29" s="5">
        <f>L29+M29-N29</f>
        <v>10.199999999999999</v>
      </c>
      <c r="P29" s="4">
        <v>2.9</v>
      </c>
      <c r="Q29" s="4">
        <v>8.4</v>
      </c>
      <c r="R29" s="4">
        <v>0</v>
      </c>
      <c r="S29" s="5">
        <f>P29+Q29-R29</f>
        <v>11.3</v>
      </c>
      <c r="T29" s="4">
        <v>1.8</v>
      </c>
      <c r="U29" s="4">
        <v>7.6</v>
      </c>
      <c r="V29" s="4">
        <v>0</v>
      </c>
      <c r="W29" s="5">
        <f>T29+U29-V29</f>
        <v>9.4</v>
      </c>
      <c r="X29" s="5">
        <f>K29+O29+S29+W29</f>
        <v>41.15</v>
      </c>
      <c r="Z29">
        <f>X30</f>
        <v>128.35</v>
      </c>
      <c r="AA29" t="str">
        <f>D25</f>
        <v>T.J. Sokol Brno I C</v>
      </c>
      <c r="AB29">
        <v>5</v>
      </c>
    </row>
    <row r="30" spans="1:28" x14ac:dyDescent="0.35">
      <c r="A30" s="5"/>
      <c r="B30" s="5"/>
      <c r="C30" s="5"/>
      <c r="D30" s="5" t="s">
        <v>28</v>
      </c>
      <c r="E30" s="16"/>
      <c r="F30" s="16"/>
      <c r="G30" s="5"/>
      <c r="H30" s="5"/>
      <c r="I30" s="5"/>
      <c r="J30" s="5">
        <v>0</v>
      </c>
      <c r="K30" s="5">
        <f>LARGE(K26:K29,3)+LARGE(K26:K29,2)+LARGE(K26:K29,1)-J30</f>
        <v>32.299999999999997</v>
      </c>
      <c r="L30" s="5"/>
      <c r="M30" s="5"/>
      <c r="N30" s="5">
        <v>0</v>
      </c>
      <c r="O30" s="5">
        <f>LARGE(O26:O29,3)+LARGE(O26:O29,2)+LARGE(O26:O29,1)-N30</f>
        <v>30.549999999999997</v>
      </c>
      <c r="P30" s="5"/>
      <c r="Q30" s="5"/>
      <c r="R30" s="5">
        <v>0</v>
      </c>
      <c r="S30" s="5">
        <f>LARGE(S26:S29,3)+LARGE(S26:S29,2)+LARGE(S26:S29,1)-R30</f>
        <v>33.75</v>
      </c>
      <c r="T30" s="5"/>
      <c r="U30" s="5"/>
      <c r="V30" s="5">
        <v>0</v>
      </c>
      <c r="W30" s="5">
        <f>LARGE(W26:W29,3)+LARGE(W26:W29,2)+LARGE(W26:W29,1)-V30</f>
        <v>31.749999999999996</v>
      </c>
      <c r="X30" s="5">
        <f>K30+O30+S30+W30</f>
        <v>128.35</v>
      </c>
      <c r="Z30">
        <f>X30</f>
        <v>128.35</v>
      </c>
      <c r="AA30" t="str">
        <f>D25</f>
        <v>T.J. Sokol Brno I C</v>
      </c>
      <c r="AB30">
        <v>6</v>
      </c>
    </row>
    <row r="31" spans="1:28" x14ac:dyDescent="0.35">
      <c r="A31" s="3">
        <v>5</v>
      </c>
      <c r="B31" s="3">
        <v>1970</v>
      </c>
      <c r="C31" s="3">
        <v>4142</v>
      </c>
      <c r="D31" s="3" t="s">
        <v>51</v>
      </c>
      <c r="E31" s="15"/>
      <c r="F31" s="1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>
        <f>X36</f>
        <v>127.75</v>
      </c>
      <c r="AA31" t="str">
        <f>D31</f>
        <v>T.J. Sokol Moravská Ostrava 1 B</v>
      </c>
      <c r="AB31">
        <v>1</v>
      </c>
    </row>
    <row r="32" spans="1:28" x14ac:dyDescent="0.35">
      <c r="B32">
        <v>901517</v>
      </c>
      <c r="C32">
        <v>4142</v>
      </c>
      <c r="D32" t="s">
        <v>52</v>
      </c>
      <c r="E32" s="9">
        <v>2010</v>
      </c>
      <c r="F32" s="9" t="s">
        <v>45</v>
      </c>
      <c r="G32" t="s">
        <v>53</v>
      </c>
      <c r="H32" s="4">
        <v>2</v>
      </c>
      <c r="I32" s="4">
        <v>8.8000000000000007</v>
      </c>
      <c r="J32" s="4">
        <v>0</v>
      </c>
      <c r="K32" s="5">
        <f>H32+I32-J32</f>
        <v>10.8</v>
      </c>
      <c r="L32" s="4">
        <v>1.6</v>
      </c>
      <c r="M32" s="4">
        <v>8.3000000000000007</v>
      </c>
      <c r="N32" s="4">
        <v>0</v>
      </c>
      <c r="O32" s="5">
        <f>L32+M32-N32</f>
        <v>9.9</v>
      </c>
      <c r="P32" s="4">
        <v>3.1</v>
      </c>
      <c r="Q32" s="4">
        <v>8.35</v>
      </c>
      <c r="R32" s="4">
        <v>0</v>
      </c>
      <c r="S32" s="5">
        <f>P32+Q32-R32</f>
        <v>11.45</v>
      </c>
      <c r="T32" s="4">
        <v>2.8</v>
      </c>
      <c r="U32" s="4">
        <v>7.5</v>
      </c>
      <c r="V32" s="4">
        <v>0</v>
      </c>
      <c r="W32" s="5">
        <f>T32+U32-V32</f>
        <v>10.3</v>
      </c>
      <c r="X32" s="5">
        <f>K32+O32+S32+W32</f>
        <v>42.45</v>
      </c>
      <c r="Z32">
        <f>X36</f>
        <v>127.75</v>
      </c>
      <c r="AA32" t="str">
        <f>D31</f>
        <v>T.J. Sokol Moravská Ostrava 1 B</v>
      </c>
      <c r="AB32">
        <v>2</v>
      </c>
    </row>
    <row r="33" spans="1:28" x14ac:dyDescent="0.35">
      <c r="B33">
        <v>983487</v>
      </c>
      <c r="C33">
        <v>4142</v>
      </c>
      <c r="D33" t="s">
        <v>54</v>
      </c>
      <c r="E33" s="9">
        <v>2009</v>
      </c>
      <c r="F33" s="9" t="s">
        <v>45</v>
      </c>
      <c r="G33" t="s">
        <v>53</v>
      </c>
      <c r="H33" s="4">
        <v>2</v>
      </c>
      <c r="I33" s="4">
        <v>8.9499999999999993</v>
      </c>
      <c r="J33" s="4">
        <v>0</v>
      </c>
      <c r="K33" s="5">
        <f>H33+I33-J33</f>
        <v>10.95</v>
      </c>
      <c r="L33" s="4">
        <v>2</v>
      </c>
      <c r="M33" s="4">
        <v>8.75</v>
      </c>
      <c r="N33" s="4">
        <v>0</v>
      </c>
      <c r="O33" s="5">
        <f>L33+M33-N33</f>
        <v>10.75</v>
      </c>
      <c r="P33" s="4">
        <v>3</v>
      </c>
      <c r="Q33" s="4">
        <v>7.4</v>
      </c>
      <c r="R33" s="4">
        <v>0</v>
      </c>
      <c r="S33" s="5">
        <f>P33+Q33-R33</f>
        <v>10.4</v>
      </c>
      <c r="T33" s="4">
        <v>3</v>
      </c>
      <c r="U33" s="4">
        <v>6.3</v>
      </c>
      <c r="V33" s="4">
        <v>0</v>
      </c>
      <c r="W33" s="5">
        <f>T33+U33-V33</f>
        <v>9.3000000000000007</v>
      </c>
      <c r="X33" s="5">
        <f>K33+O33+S33+W33</f>
        <v>41.400000000000006</v>
      </c>
      <c r="Z33">
        <f>X36</f>
        <v>127.75</v>
      </c>
      <c r="AA33" t="str">
        <f>D31</f>
        <v>T.J. Sokol Moravská Ostrava 1 B</v>
      </c>
      <c r="AB33">
        <v>3</v>
      </c>
    </row>
    <row r="34" spans="1:28" x14ac:dyDescent="0.35">
      <c r="B34">
        <v>595617</v>
      </c>
      <c r="C34">
        <v>4142</v>
      </c>
      <c r="D34" t="s">
        <v>55</v>
      </c>
      <c r="E34" s="9">
        <v>2010</v>
      </c>
      <c r="F34" s="9" t="s">
        <v>45</v>
      </c>
      <c r="G34" t="s">
        <v>53</v>
      </c>
      <c r="H34" s="4">
        <v>2</v>
      </c>
      <c r="I34" s="4">
        <v>8.65</v>
      </c>
      <c r="J34" s="4">
        <v>0</v>
      </c>
      <c r="K34" s="5">
        <f>H34+I34-J34</f>
        <v>10.65</v>
      </c>
      <c r="L34" s="4">
        <v>2.1</v>
      </c>
      <c r="M34" s="4">
        <v>8</v>
      </c>
      <c r="N34" s="4">
        <v>0</v>
      </c>
      <c r="O34" s="5">
        <f>L34+M34-N34</f>
        <v>10.1</v>
      </c>
      <c r="P34" s="4">
        <v>3.1</v>
      </c>
      <c r="Q34" s="4">
        <v>8.5500000000000007</v>
      </c>
      <c r="R34" s="4">
        <v>0</v>
      </c>
      <c r="S34" s="5">
        <f>P34+Q34-R34</f>
        <v>11.65</v>
      </c>
      <c r="T34" s="4">
        <v>3.1</v>
      </c>
      <c r="U34" s="4">
        <v>6.2</v>
      </c>
      <c r="V34" s="4">
        <v>0</v>
      </c>
      <c r="W34" s="5">
        <f>T34+U34-V34</f>
        <v>9.3000000000000007</v>
      </c>
      <c r="X34" s="5">
        <f>K34+O34+S34+W34</f>
        <v>41.7</v>
      </c>
      <c r="Z34">
        <f>X36</f>
        <v>127.75</v>
      </c>
      <c r="AA34" t="str">
        <f>D31</f>
        <v>T.J. Sokol Moravská Ostrava 1 B</v>
      </c>
      <c r="AB34">
        <v>4</v>
      </c>
    </row>
    <row r="35" spans="1:28" x14ac:dyDescent="0.35">
      <c r="B35">
        <v>865886</v>
      </c>
      <c r="C35">
        <v>4142</v>
      </c>
      <c r="D35" t="s">
        <v>56</v>
      </c>
      <c r="E35" s="9">
        <v>2009</v>
      </c>
      <c r="F35" s="9" t="s">
        <v>45</v>
      </c>
      <c r="G35" t="s">
        <v>53</v>
      </c>
      <c r="H35" s="4">
        <v>2</v>
      </c>
      <c r="I35" s="4">
        <v>9.0500000000000007</v>
      </c>
      <c r="J35" s="4">
        <v>0</v>
      </c>
      <c r="K35" s="5">
        <f>H35+I35-J35</f>
        <v>11.05</v>
      </c>
      <c r="L35" s="4">
        <v>2.6</v>
      </c>
      <c r="M35" s="4">
        <v>8.5</v>
      </c>
      <c r="N35" s="4">
        <v>0</v>
      </c>
      <c r="O35" s="5">
        <f>L35+M35-N35</f>
        <v>11.1</v>
      </c>
      <c r="P35" s="4">
        <v>3</v>
      </c>
      <c r="Q35" s="4">
        <v>8.1</v>
      </c>
      <c r="R35" s="4">
        <v>0.1</v>
      </c>
      <c r="S35" s="5">
        <f>P35+Q35-R35</f>
        <v>11</v>
      </c>
      <c r="T35" s="4">
        <v>3</v>
      </c>
      <c r="U35" s="4">
        <v>6.65</v>
      </c>
      <c r="V35" s="4">
        <v>0.5</v>
      </c>
      <c r="W35" s="5">
        <f>T35+U35-V35</f>
        <v>9.15</v>
      </c>
      <c r="X35" s="5">
        <f>K35+O35+S35+W35</f>
        <v>42.3</v>
      </c>
      <c r="Z35">
        <f>X36</f>
        <v>127.75</v>
      </c>
      <c r="AA35" t="str">
        <f>D31</f>
        <v>T.J. Sokol Moravská Ostrava 1 B</v>
      </c>
      <c r="AB35">
        <v>5</v>
      </c>
    </row>
    <row r="36" spans="1:28" x14ac:dyDescent="0.35">
      <c r="A36" s="5"/>
      <c r="B36" s="5"/>
      <c r="C36" s="5"/>
      <c r="D36" s="5" t="s">
        <v>28</v>
      </c>
      <c r="E36" s="16"/>
      <c r="F36" s="16"/>
      <c r="G36" s="5"/>
      <c r="H36" s="5"/>
      <c r="I36" s="5"/>
      <c r="J36" s="5">
        <v>0</v>
      </c>
      <c r="K36" s="5">
        <f>LARGE(K32:K35,3)+LARGE(K32:K35,2)+LARGE(K32:K35,1)-J36</f>
        <v>32.799999999999997</v>
      </c>
      <c r="L36" s="5"/>
      <c r="M36" s="5"/>
      <c r="N36" s="5">
        <v>0</v>
      </c>
      <c r="O36" s="5">
        <f>LARGE(O32:O35,3)+LARGE(O32:O35,2)+LARGE(O32:O35,1)-N36</f>
        <v>31.950000000000003</v>
      </c>
      <c r="P36" s="5"/>
      <c r="Q36" s="5"/>
      <c r="R36" s="5">
        <v>0</v>
      </c>
      <c r="S36" s="5">
        <f>LARGE(S32:S35,3)+LARGE(S32:S35,2)+LARGE(S32:S35,1)-R36</f>
        <v>34.1</v>
      </c>
      <c r="T36" s="5"/>
      <c r="U36" s="5"/>
      <c r="V36" s="5">
        <v>0</v>
      </c>
      <c r="W36" s="5">
        <f>LARGE(W32:W35,3)+LARGE(W32:W35,2)+LARGE(W32:W35,1)-V36</f>
        <v>28.900000000000002</v>
      </c>
      <c r="X36" s="5">
        <f>K36+O36+S36+W36</f>
        <v>127.75</v>
      </c>
      <c r="Z36">
        <f>X36</f>
        <v>127.75</v>
      </c>
      <c r="AA36" t="str">
        <f>D31</f>
        <v>T.J. Sokol Moravská Ostrava 1 B</v>
      </c>
      <c r="AB36">
        <v>6</v>
      </c>
    </row>
    <row r="37" spans="1:28" x14ac:dyDescent="0.35">
      <c r="A37" s="3">
        <v>6</v>
      </c>
      <c r="B37" s="3">
        <v>1971</v>
      </c>
      <c r="C37" s="3">
        <v>4142</v>
      </c>
      <c r="D37" s="3" t="s">
        <v>57</v>
      </c>
      <c r="E37" s="15"/>
      <c r="F37" s="1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>
        <f>X42</f>
        <v>125.74999999999999</v>
      </c>
      <c r="AA37" t="str">
        <f>D37</f>
        <v>T.J. Sokol Moravská Ostrava 1 C</v>
      </c>
      <c r="AB37">
        <v>1</v>
      </c>
    </row>
    <row r="38" spans="1:28" x14ac:dyDescent="0.35">
      <c r="B38">
        <v>845655</v>
      </c>
      <c r="C38">
        <v>4142</v>
      </c>
      <c r="D38" t="s">
        <v>58</v>
      </c>
      <c r="E38" s="9">
        <v>2010</v>
      </c>
      <c r="F38" s="9" t="s">
        <v>45</v>
      </c>
      <c r="G38" t="s">
        <v>53</v>
      </c>
      <c r="H38" s="4">
        <v>2</v>
      </c>
      <c r="I38" s="4">
        <v>8.6</v>
      </c>
      <c r="J38" s="4">
        <v>0</v>
      </c>
      <c r="K38" s="5">
        <f>H38+I38-J38</f>
        <v>10.6</v>
      </c>
      <c r="L38" s="4">
        <v>2</v>
      </c>
      <c r="M38" s="4">
        <v>8.15</v>
      </c>
      <c r="N38" s="4">
        <v>0</v>
      </c>
      <c r="O38" s="5">
        <f>L38+M38-N38</f>
        <v>10.15</v>
      </c>
      <c r="P38" s="4">
        <v>2.9</v>
      </c>
      <c r="Q38" s="4">
        <v>8.35</v>
      </c>
      <c r="R38" s="4">
        <v>0</v>
      </c>
      <c r="S38" s="5">
        <f>P38+Q38-R38</f>
        <v>11.25</v>
      </c>
      <c r="T38" s="4">
        <v>2.8</v>
      </c>
      <c r="U38" s="4">
        <v>6.6</v>
      </c>
      <c r="V38" s="4">
        <v>0</v>
      </c>
      <c r="W38" s="5">
        <f>T38+U38-V38</f>
        <v>9.3999999999999986</v>
      </c>
      <c r="X38" s="5">
        <f>K38+O38+S38+W38</f>
        <v>41.4</v>
      </c>
      <c r="Z38">
        <f>X42</f>
        <v>125.74999999999999</v>
      </c>
      <c r="AA38" t="str">
        <f>D37</f>
        <v>T.J. Sokol Moravská Ostrava 1 C</v>
      </c>
      <c r="AB38">
        <v>2</v>
      </c>
    </row>
    <row r="39" spans="1:28" x14ac:dyDescent="0.35">
      <c r="B39">
        <v>918562</v>
      </c>
      <c r="C39">
        <v>4142</v>
      </c>
      <c r="D39" t="s">
        <v>64</v>
      </c>
      <c r="E39" s="9">
        <v>2011</v>
      </c>
      <c r="F39" s="9" t="s">
        <v>45</v>
      </c>
      <c r="G39" t="s">
        <v>53</v>
      </c>
      <c r="H39" s="4">
        <v>2</v>
      </c>
      <c r="I39" s="4">
        <v>7.95</v>
      </c>
      <c r="J39" s="4">
        <v>0</v>
      </c>
      <c r="K39" s="5">
        <f>H39+I39-J39</f>
        <v>9.9499999999999993</v>
      </c>
      <c r="L39" s="4">
        <v>2</v>
      </c>
      <c r="M39" s="4">
        <v>8.6</v>
      </c>
      <c r="N39" s="4">
        <v>0</v>
      </c>
      <c r="O39" s="5">
        <f>L39+M39-N39</f>
        <v>10.6</v>
      </c>
      <c r="P39" s="4">
        <v>3</v>
      </c>
      <c r="Q39" s="4">
        <v>7.85</v>
      </c>
      <c r="R39" s="4">
        <v>0</v>
      </c>
      <c r="S39" s="5">
        <f>P39+Q39-R39</f>
        <v>10.85</v>
      </c>
      <c r="T39" s="4">
        <v>2.9</v>
      </c>
      <c r="U39" s="4">
        <v>5.95</v>
      </c>
      <c r="V39" s="4">
        <v>0</v>
      </c>
      <c r="W39" s="5">
        <v>8.85</v>
      </c>
      <c r="X39" s="5">
        <f>K39+O39+S39+W39</f>
        <v>40.25</v>
      </c>
      <c r="Z39">
        <f>X42</f>
        <v>125.74999999999999</v>
      </c>
      <c r="AA39" t="str">
        <f>D37</f>
        <v>T.J. Sokol Moravská Ostrava 1 C</v>
      </c>
      <c r="AB39">
        <v>3</v>
      </c>
    </row>
    <row r="40" spans="1:28" x14ac:dyDescent="0.35">
      <c r="B40">
        <v>304308</v>
      </c>
      <c r="C40">
        <v>4142</v>
      </c>
      <c r="D40" t="s">
        <v>60</v>
      </c>
      <c r="E40" s="9">
        <v>2009</v>
      </c>
      <c r="F40" s="9" t="s">
        <v>45</v>
      </c>
      <c r="G40" t="s">
        <v>53</v>
      </c>
      <c r="H40" s="4">
        <v>2</v>
      </c>
      <c r="I40" s="4">
        <v>9.1999999999999993</v>
      </c>
      <c r="J40" s="4">
        <v>0</v>
      </c>
      <c r="K40" s="5">
        <f>H40+I40-J40</f>
        <v>11.2</v>
      </c>
      <c r="L40" s="4">
        <v>2</v>
      </c>
      <c r="M40" s="4">
        <v>8.5</v>
      </c>
      <c r="N40" s="4">
        <v>0</v>
      </c>
      <c r="O40" s="5">
        <f>L40+M40-N40</f>
        <v>10.5</v>
      </c>
      <c r="P40" s="4">
        <v>3.1</v>
      </c>
      <c r="Q40" s="4">
        <v>5</v>
      </c>
      <c r="R40" s="4">
        <v>0</v>
      </c>
      <c r="S40" s="5">
        <f>P40+Q40-R40</f>
        <v>8.1</v>
      </c>
      <c r="T40" s="4">
        <v>2.4</v>
      </c>
      <c r="U40" s="4">
        <v>7.2</v>
      </c>
      <c r="V40" s="4">
        <v>0</v>
      </c>
      <c r="W40" s="5">
        <f>T40+U40-V40</f>
        <v>9.6</v>
      </c>
      <c r="X40" s="5">
        <f>K40+O40+S40+W40</f>
        <v>39.4</v>
      </c>
      <c r="Z40">
        <f>X42</f>
        <v>125.74999999999999</v>
      </c>
      <c r="AA40" t="str">
        <f>D37</f>
        <v>T.J. Sokol Moravská Ostrava 1 C</v>
      </c>
      <c r="AB40">
        <v>4</v>
      </c>
    </row>
    <row r="41" spans="1:28" x14ac:dyDescent="0.35">
      <c r="B41">
        <v>887983</v>
      </c>
      <c r="C41">
        <v>4142</v>
      </c>
      <c r="D41" t="s">
        <v>61</v>
      </c>
      <c r="E41" s="9">
        <v>2011</v>
      </c>
      <c r="F41" s="9" t="s">
        <v>45</v>
      </c>
      <c r="G41" t="s">
        <v>53</v>
      </c>
      <c r="H41" s="4">
        <v>2</v>
      </c>
      <c r="I41" s="4">
        <v>7.85</v>
      </c>
      <c r="J41" s="4">
        <v>0</v>
      </c>
      <c r="K41" s="5">
        <f>H41+I41-J41</f>
        <v>9.85</v>
      </c>
      <c r="L41" s="4">
        <v>2.5</v>
      </c>
      <c r="M41" s="4">
        <v>8.5</v>
      </c>
      <c r="N41" s="4">
        <v>0</v>
      </c>
      <c r="O41" s="5">
        <f>L41+M41-N41</f>
        <v>11</v>
      </c>
      <c r="P41" s="4">
        <v>3</v>
      </c>
      <c r="Q41" s="4">
        <v>7.75</v>
      </c>
      <c r="R41" s="4">
        <v>0</v>
      </c>
      <c r="S41" s="5">
        <f>P41+Q41-R41</f>
        <v>10.75</v>
      </c>
      <c r="T41" s="4">
        <v>2.8</v>
      </c>
      <c r="U41" s="4">
        <v>7.25</v>
      </c>
      <c r="V41" s="4">
        <v>0</v>
      </c>
      <c r="W41" s="5">
        <f>T41+U41-V41</f>
        <v>10.050000000000001</v>
      </c>
      <c r="X41" s="5">
        <f>K41+O41+S41+W41</f>
        <v>41.650000000000006</v>
      </c>
      <c r="Z41">
        <f>X42</f>
        <v>125.74999999999999</v>
      </c>
      <c r="AA41" t="str">
        <f>D37</f>
        <v>T.J. Sokol Moravská Ostrava 1 C</v>
      </c>
      <c r="AB41">
        <v>5</v>
      </c>
    </row>
    <row r="42" spans="1:28" x14ac:dyDescent="0.35">
      <c r="A42" s="5"/>
      <c r="B42" s="5"/>
      <c r="C42" s="5"/>
      <c r="D42" s="5" t="s">
        <v>28</v>
      </c>
      <c r="E42" s="16"/>
      <c r="F42" s="16"/>
      <c r="G42" s="5"/>
      <c r="H42" s="5"/>
      <c r="I42" s="5"/>
      <c r="J42" s="5">
        <v>0</v>
      </c>
      <c r="K42" s="5">
        <f>LARGE(K38:K41,3)+LARGE(K38:K41,2)+LARGE(K38:K41,1)-J42</f>
        <v>31.749999999999996</v>
      </c>
      <c r="L42" s="5"/>
      <c r="M42" s="5"/>
      <c r="N42" s="5">
        <v>0</v>
      </c>
      <c r="O42" s="5">
        <f>LARGE(O38:O41,3)+LARGE(O38:O41,2)+LARGE(O38:O41,1)-N42</f>
        <v>32.1</v>
      </c>
      <c r="P42" s="5"/>
      <c r="Q42" s="5"/>
      <c r="R42" s="5">
        <v>0</v>
      </c>
      <c r="S42" s="5">
        <f>LARGE(S38:S41,3)+LARGE(S38:S41,2)+LARGE(S38:S41,1)-R42</f>
        <v>32.85</v>
      </c>
      <c r="T42" s="5"/>
      <c r="U42" s="5"/>
      <c r="V42" s="5">
        <v>0</v>
      </c>
      <c r="W42" s="5">
        <f>LARGE(W38:W41,3)+LARGE(W38:W41,2)+LARGE(W38:W41,1)-V42</f>
        <v>29.05</v>
      </c>
      <c r="X42" s="5">
        <f>K42+O42+S42+W42</f>
        <v>125.74999999999999</v>
      </c>
      <c r="Z42">
        <f>X42</f>
        <v>125.74999999999999</v>
      </c>
      <c r="AA42" t="str">
        <f>D37</f>
        <v>T.J. Sokol Moravská Ostrava 1 C</v>
      </c>
      <c r="AB42">
        <v>6</v>
      </c>
    </row>
    <row r="43" spans="1:28" x14ac:dyDescent="0.35">
      <c r="A43" s="3">
        <v>7</v>
      </c>
      <c r="B43" s="3">
        <v>1972</v>
      </c>
      <c r="C43" s="3">
        <v>4142</v>
      </c>
      <c r="D43" s="3" t="s">
        <v>62</v>
      </c>
      <c r="E43" s="15"/>
      <c r="F43" s="1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>
        <f>X48</f>
        <v>120.8</v>
      </c>
      <c r="AA43" t="str">
        <f>D43</f>
        <v>T.J. Sokol Moravská Ostrava 1 D</v>
      </c>
      <c r="AB43">
        <v>1</v>
      </c>
    </row>
    <row r="44" spans="1:28" x14ac:dyDescent="0.35">
      <c r="B44">
        <v>884249</v>
      </c>
      <c r="C44">
        <v>4142</v>
      </c>
      <c r="D44" t="s">
        <v>63</v>
      </c>
      <c r="E44" s="9">
        <v>2009</v>
      </c>
      <c r="F44" s="9" t="s">
        <v>45</v>
      </c>
      <c r="G44" t="s">
        <v>53</v>
      </c>
      <c r="H44" s="4">
        <v>2</v>
      </c>
      <c r="I44" s="4">
        <v>8.75</v>
      </c>
      <c r="J44" s="4">
        <v>0</v>
      </c>
      <c r="K44" s="5">
        <f>H44+I44-J44</f>
        <v>10.75</v>
      </c>
      <c r="L44" s="4">
        <v>1.6</v>
      </c>
      <c r="M44" s="4">
        <v>8.1999999999999993</v>
      </c>
      <c r="N44" s="4">
        <v>0</v>
      </c>
      <c r="O44" s="5">
        <f>L44+M44-N44</f>
        <v>9.7999999999999989</v>
      </c>
      <c r="P44" s="4">
        <v>3</v>
      </c>
      <c r="Q44" s="4">
        <v>7.05</v>
      </c>
      <c r="R44" s="4">
        <v>0</v>
      </c>
      <c r="S44" s="5">
        <f>P44+Q44-R44</f>
        <v>10.050000000000001</v>
      </c>
      <c r="T44" s="4">
        <v>2.9</v>
      </c>
      <c r="U44" s="4">
        <v>6.2</v>
      </c>
      <c r="V44" s="4">
        <v>0</v>
      </c>
      <c r="W44" s="5">
        <f>T44+U44-V44</f>
        <v>9.1</v>
      </c>
      <c r="X44" s="5">
        <f>K44+O44+S44+W44</f>
        <v>39.699999999999996</v>
      </c>
      <c r="Z44">
        <f>X48</f>
        <v>120.8</v>
      </c>
      <c r="AA44" t="str">
        <f>D43</f>
        <v>T.J. Sokol Moravská Ostrava 1 D</v>
      </c>
      <c r="AB44">
        <v>2</v>
      </c>
    </row>
    <row r="45" spans="1:28" x14ac:dyDescent="0.35">
      <c r="B45">
        <v>475516</v>
      </c>
      <c r="C45">
        <v>4142</v>
      </c>
      <c r="D45" t="s">
        <v>59</v>
      </c>
      <c r="E45" s="9">
        <v>2011</v>
      </c>
      <c r="F45" s="9" t="s">
        <v>45</v>
      </c>
      <c r="G45" t="s">
        <v>53</v>
      </c>
      <c r="H45" s="4">
        <v>2</v>
      </c>
      <c r="I45" s="4">
        <v>8.5500000000000007</v>
      </c>
      <c r="J45" s="4">
        <v>0</v>
      </c>
      <c r="K45" s="5">
        <f>H45+I45-J45</f>
        <v>10.55</v>
      </c>
      <c r="L45" s="4">
        <v>1.6</v>
      </c>
      <c r="M45" s="4">
        <v>8.25</v>
      </c>
      <c r="N45" s="4">
        <v>0</v>
      </c>
      <c r="O45" s="5">
        <f>L45+M45-N45</f>
        <v>9.85</v>
      </c>
      <c r="P45" s="4">
        <v>3</v>
      </c>
      <c r="Q45" s="4">
        <v>7.6</v>
      </c>
      <c r="R45" s="4">
        <v>0</v>
      </c>
      <c r="S45" s="5">
        <f>P45+Q45-R45</f>
        <v>10.6</v>
      </c>
      <c r="T45" s="4">
        <v>2.8</v>
      </c>
      <c r="U45" s="4">
        <v>6.45</v>
      </c>
      <c r="V45" s="4">
        <v>0</v>
      </c>
      <c r="W45" s="5">
        <f>T45+U45-V45</f>
        <v>9.25</v>
      </c>
      <c r="X45" s="5">
        <f>K45+O45+S45+W45</f>
        <v>40.25</v>
      </c>
      <c r="Z45">
        <f>X48</f>
        <v>120.8</v>
      </c>
      <c r="AA45" t="str">
        <f>D43</f>
        <v>T.J. Sokol Moravská Ostrava 1 D</v>
      </c>
      <c r="AB45">
        <v>3</v>
      </c>
    </row>
    <row r="46" spans="1:28" x14ac:dyDescent="0.35">
      <c r="B46">
        <v>644366</v>
      </c>
      <c r="C46">
        <v>4142</v>
      </c>
      <c r="D46" t="s">
        <v>65</v>
      </c>
      <c r="E46" s="9">
        <v>2011</v>
      </c>
      <c r="F46" s="9" t="s">
        <v>45</v>
      </c>
      <c r="G46" t="s">
        <v>53</v>
      </c>
      <c r="H46" s="4">
        <v>2</v>
      </c>
      <c r="I46" s="4">
        <v>8.3000000000000007</v>
      </c>
      <c r="J46" s="4">
        <v>0</v>
      </c>
      <c r="K46" s="5">
        <f>H46+I46-J46</f>
        <v>10.3</v>
      </c>
      <c r="L46" s="4">
        <v>1.6</v>
      </c>
      <c r="M46" s="4">
        <v>7.3</v>
      </c>
      <c r="N46" s="4">
        <v>0</v>
      </c>
      <c r="O46" s="5">
        <f>L46+M46-N46</f>
        <v>8.9</v>
      </c>
      <c r="P46" s="4">
        <v>3</v>
      </c>
      <c r="Q46" s="4">
        <v>7.3</v>
      </c>
      <c r="R46" s="4">
        <v>0</v>
      </c>
      <c r="S46" s="5">
        <f>P46+Q46-R46</f>
        <v>10.3</v>
      </c>
      <c r="T46" s="4">
        <v>2.9</v>
      </c>
      <c r="U46" s="4">
        <v>7.15</v>
      </c>
      <c r="V46" s="4">
        <v>0</v>
      </c>
      <c r="W46" s="5">
        <f>T46+U46-V46</f>
        <v>10.050000000000001</v>
      </c>
      <c r="X46" s="5">
        <f>K46+O46+S46+W46</f>
        <v>39.550000000000004</v>
      </c>
      <c r="Z46">
        <f>X48</f>
        <v>120.8</v>
      </c>
      <c r="AA46" t="str">
        <f>D43</f>
        <v>T.J. Sokol Moravská Ostrava 1 D</v>
      </c>
      <c r="AB46">
        <v>4</v>
      </c>
    </row>
    <row r="47" spans="1:28" x14ac:dyDescent="0.35">
      <c r="B47">
        <v>175980</v>
      </c>
      <c r="C47">
        <v>4142</v>
      </c>
      <c r="D47" t="s">
        <v>66</v>
      </c>
      <c r="E47" s="9">
        <v>2009</v>
      </c>
      <c r="F47" s="9" t="s">
        <v>45</v>
      </c>
      <c r="G47" t="s">
        <v>53</v>
      </c>
      <c r="H47" s="4">
        <v>2</v>
      </c>
      <c r="I47" s="4">
        <v>9.15</v>
      </c>
      <c r="J47" s="4">
        <v>0</v>
      </c>
      <c r="K47" s="5">
        <f>H47+I47-J47</f>
        <v>11.15</v>
      </c>
      <c r="L47" s="4">
        <v>1.6</v>
      </c>
      <c r="M47" s="4">
        <v>6.9</v>
      </c>
      <c r="N47" s="4">
        <v>0</v>
      </c>
      <c r="O47" s="5">
        <f>L47+M47-N47</f>
        <v>8.5</v>
      </c>
      <c r="P47" s="4">
        <v>3.1</v>
      </c>
      <c r="Q47" s="4">
        <v>7</v>
      </c>
      <c r="R47" s="4">
        <v>0</v>
      </c>
      <c r="S47" s="5">
        <f>P47+Q47-R47</f>
        <v>10.1</v>
      </c>
      <c r="T47" s="4">
        <v>2.9</v>
      </c>
      <c r="U47" s="4">
        <v>6.6</v>
      </c>
      <c r="V47" s="4">
        <v>0</v>
      </c>
      <c r="W47" s="5">
        <f>T47+U47-V47</f>
        <v>9.5</v>
      </c>
      <c r="X47" s="5">
        <f>K47+O47+S47+W47</f>
        <v>39.25</v>
      </c>
      <c r="Z47">
        <f>X48</f>
        <v>120.8</v>
      </c>
      <c r="AA47" t="str">
        <f>D43</f>
        <v>T.J. Sokol Moravská Ostrava 1 D</v>
      </c>
      <c r="AB47">
        <v>5</v>
      </c>
    </row>
    <row r="48" spans="1:28" x14ac:dyDescent="0.35">
      <c r="A48" s="5"/>
      <c r="B48" s="5"/>
      <c r="C48" s="5"/>
      <c r="D48" s="5" t="s">
        <v>28</v>
      </c>
      <c r="E48" s="16"/>
      <c r="F48" s="16"/>
      <c r="G48" s="5"/>
      <c r="H48" s="5"/>
      <c r="I48" s="5"/>
      <c r="J48" s="5">
        <v>0</v>
      </c>
      <c r="K48" s="5">
        <f>LARGE(K44:K47,3)+LARGE(K44:K47,2)+LARGE(K44:K47,1)-J48</f>
        <v>32.450000000000003</v>
      </c>
      <c r="L48" s="5"/>
      <c r="M48" s="5"/>
      <c r="N48" s="5">
        <v>0</v>
      </c>
      <c r="O48" s="5">
        <f>LARGE(O44:O47,3)+LARGE(O44:O47,2)+LARGE(O44:O47,1)-N48</f>
        <v>28.549999999999997</v>
      </c>
      <c r="P48" s="5"/>
      <c r="Q48" s="5"/>
      <c r="R48" s="5">
        <v>0</v>
      </c>
      <c r="S48" s="5">
        <f>LARGE(S44:S47,3)+LARGE(S44:S47,2)+LARGE(S44:S47,1)-R48</f>
        <v>31</v>
      </c>
      <c r="T48" s="5"/>
      <c r="U48" s="5"/>
      <c r="V48" s="5">
        <v>0</v>
      </c>
      <c r="W48" s="5">
        <f>LARGE(W44:W47,3)+LARGE(W44:W47,2)+LARGE(W44:W47,1)-V48</f>
        <v>28.8</v>
      </c>
      <c r="X48" s="5">
        <f>K48+O48+S48+W48</f>
        <v>120.8</v>
      </c>
      <c r="Z48">
        <f>X48</f>
        <v>120.8</v>
      </c>
      <c r="AA48" t="str">
        <f>D43</f>
        <v>T.J. Sokol Moravská Ostrava 1 D</v>
      </c>
      <c r="AB48">
        <v>6</v>
      </c>
    </row>
    <row r="49" spans="1:28" x14ac:dyDescent="0.35">
      <c r="A49" s="3">
        <v>8</v>
      </c>
      <c r="B49" s="3">
        <v>1946</v>
      </c>
      <c r="C49" s="3">
        <v>2755</v>
      </c>
      <c r="D49" s="3" t="s">
        <v>75</v>
      </c>
      <c r="E49" s="15"/>
      <c r="F49" s="15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>
        <f>X54</f>
        <v>108.64999999999999</v>
      </c>
      <c r="AA49" t="str">
        <f>D49</f>
        <v>TJ Sokol Vsetín</v>
      </c>
      <c r="AB49">
        <v>1</v>
      </c>
    </row>
    <row r="50" spans="1:28" x14ac:dyDescent="0.35">
      <c r="B50">
        <v>620518</v>
      </c>
      <c r="C50">
        <v>9512</v>
      </c>
      <c r="D50" t="s">
        <v>76</v>
      </c>
      <c r="E50" s="9">
        <v>2010</v>
      </c>
      <c r="F50" s="9" t="s">
        <v>77</v>
      </c>
      <c r="G50" t="s">
        <v>78</v>
      </c>
      <c r="H50" s="4">
        <v>2</v>
      </c>
      <c r="I50" s="4">
        <v>8.4</v>
      </c>
      <c r="J50" s="4">
        <v>0</v>
      </c>
      <c r="K50" s="5">
        <f>H50+I50-J50</f>
        <v>10.4</v>
      </c>
      <c r="L50" s="4">
        <v>1.6</v>
      </c>
      <c r="M50" s="4">
        <v>8.25</v>
      </c>
      <c r="N50" s="4">
        <v>0</v>
      </c>
      <c r="O50" s="5">
        <f>L50+M50-N50</f>
        <v>9.85</v>
      </c>
      <c r="P50" s="4">
        <v>3.1</v>
      </c>
      <c r="Q50" s="4">
        <v>7.25</v>
      </c>
      <c r="R50" s="4">
        <v>0</v>
      </c>
      <c r="S50" s="5">
        <f>P50+Q50-R50</f>
        <v>10.35</v>
      </c>
      <c r="T50" s="4">
        <v>3</v>
      </c>
      <c r="U50" s="4">
        <v>7.8</v>
      </c>
      <c r="V50" s="4">
        <v>0</v>
      </c>
      <c r="W50" s="5">
        <f>T50+U50-V50</f>
        <v>10.8</v>
      </c>
      <c r="X50" s="5">
        <f>K50+O50+S50+W50</f>
        <v>41.400000000000006</v>
      </c>
      <c r="Z50">
        <f>X54</f>
        <v>108.64999999999999</v>
      </c>
      <c r="AA50" t="str">
        <f>D49</f>
        <v>TJ Sokol Vsetín</v>
      </c>
      <c r="AB50">
        <v>2</v>
      </c>
    </row>
    <row r="51" spans="1:28" x14ac:dyDescent="0.35">
      <c r="B51">
        <v>774448</v>
      </c>
      <c r="C51">
        <v>9512</v>
      </c>
      <c r="D51" t="s">
        <v>79</v>
      </c>
      <c r="E51" s="9">
        <v>2009</v>
      </c>
      <c r="F51" s="9" t="s">
        <v>77</v>
      </c>
      <c r="G51" t="s">
        <v>78</v>
      </c>
      <c r="H51" s="4">
        <v>2</v>
      </c>
      <c r="I51" s="4">
        <v>8.8000000000000007</v>
      </c>
      <c r="J51" s="4">
        <v>0</v>
      </c>
      <c r="K51" s="5">
        <f>H51+I51-J51</f>
        <v>10.8</v>
      </c>
      <c r="L51" s="4">
        <v>2.5</v>
      </c>
      <c r="M51" s="4">
        <v>8.8000000000000007</v>
      </c>
      <c r="N51" s="4">
        <v>0</v>
      </c>
      <c r="O51" s="5">
        <f>L51+M51-N51</f>
        <v>11.3</v>
      </c>
      <c r="P51" s="4">
        <v>3</v>
      </c>
      <c r="Q51" s="4">
        <v>8</v>
      </c>
      <c r="R51" s="4">
        <v>0</v>
      </c>
      <c r="S51" s="5">
        <f>P51+Q51-R51</f>
        <v>11</v>
      </c>
      <c r="T51" s="4">
        <v>3.1</v>
      </c>
      <c r="U51" s="4">
        <v>6.55</v>
      </c>
      <c r="V51" s="4">
        <v>0</v>
      </c>
      <c r="W51" s="5">
        <f>T51+U51-V51</f>
        <v>9.65</v>
      </c>
      <c r="X51" s="5">
        <f>K51+O51+S51+W51</f>
        <v>42.75</v>
      </c>
      <c r="Z51">
        <f>X54</f>
        <v>108.64999999999999</v>
      </c>
      <c r="AA51" t="str">
        <f>D49</f>
        <v>TJ Sokol Vsetín</v>
      </c>
      <c r="AB51">
        <v>3</v>
      </c>
    </row>
    <row r="52" spans="1:28" x14ac:dyDescent="0.35">
      <c r="B52">
        <v>618621</v>
      </c>
      <c r="C52">
        <v>2755</v>
      </c>
      <c r="D52" t="s">
        <v>80</v>
      </c>
      <c r="E52" s="9">
        <v>2010</v>
      </c>
      <c r="F52" s="9" t="s">
        <v>75</v>
      </c>
      <c r="G52" t="s">
        <v>81</v>
      </c>
      <c r="H52" s="4">
        <v>2</v>
      </c>
      <c r="I52" s="4">
        <v>8.5500000000000007</v>
      </c>
      <c r="J52" s="4">
        <v>0</v>
      </c>
      <c r="K52" s="5">
        <f>H52+I52-J52</f>
        <v>10.55</v>
      </c>
      <c r="L52" s="4">
        <v>1.5</v>
      </c>
      <c r="M52" s="4">
        <v>6.35</v>
      </c>
      <c r="N52" s="4">
        <v>2</v>
      </c>
      <c r="O52" s="5">
        <f>L52+M52-N52</f>
        <v>5.85</v>
      </c>
      <c r="P52" s="4">
        <v>3.1</v>
      </c>
      <c r="Q52" s="4">
        <v>7.45</v>
      </c>
      <c r="R52" s="4">
        <v>0</v>
      </c>
      <c r="S52" s="5">
        <f>P52+Q52-R52</f>
        <v>10.55</v>
      </c>
      <c r="T52" s="4">
        <v>2.5</v>
      </c>
      <c r="U52" s="4">
        <v>7.2</v>
      </c>
      <c r="V52" s="4">
        <v>0</v>
      </c>
      <c r="W52" s="5">
        <f>T52+U52-V52</f>
        <v>9.6999999999999993</v>
      </c>
      <c r="X52" s="5">
        <f>K52+O52+S52+W52</f>
        <v>36.65</v>
      </c>
      <c r="Z52">
        <f>X54</f>
        <v>108.64999999999999</v>
      </c>
      <c r="AA52" t="str">
        <f>D49</f>
        <v>TJ Sokol Vsetín</v>
      </c>
      <c r="AB52">
        <v>4</v>
      </c>
    </row>
    <row r="53" spans="1:28" x14ac:dyDescent="0.35">
      <c r="B53">
        <v>451312</v>
      </c>
      <c r="C53">
        <v>2755</v>
      </c>
      <c r="D53" t="s">
        <v>82</v>
      </c>
      <c r="E53" s="9">
        <v>2010</v>
      </c>
      <c r="F53" s="9" t="s">
        <v>75</v>
      </c>
      <c r="G53" t="s">
        <v>81</v>
      </c>
      <c r="H53" s="4">
        <v>0</v>
      </c>
      <c r="I53" s="4">
        <v>0</v>
      </c>
      <c r="J53" s="4">
        <v>0</v>
      </c>
      <c r="K53" s="5">
        <f>H53+I53-J53</f>
        <v>0</v>
      </c>
      <c r="L53" s="4">
        <v>1.6</v>
      </c>
      <c r="M53" s="4">
        <v>7.4</v>
      </c>
      <c r="N53" s="4">
        <v>0</v>
      </c>
      <c r="O53" s="5">
        <f>L53+M53-N53</f>
        <v>9</v>
      </c>
      <c r="P53" s="4">
        <v>3</v>
      </c>
      <c r="Q53" s="4">
        <v>6.55</v>
      </c>
      <c r="R53" s="4">
        <v>0</v>
      </c>
      <c r="S53" s="5">
        <f>P53+Q53-R53</f>
        <v>9.5500000000000007</v>
      </c>
      <c r="T53" s="4">
        <v>1.9</v>
      </c>
      <c r="U53" s="4">
        <v>8.15</v>
      </c>
      <c r="V53" s="4">
        <v>0.5</v>
      </c>
      <c r="W53" s="5">
        <f>T53+U53-V53</f>
        <v>9.5500000000000007</v>
      </c>
      <c r="X53" s="5">
        <f>K53+O53+S53+W53</f>
        <v>28.1</v>
      </c>
      <c r="Z53">
        <f>X54</f>
        <v>108.64999999999999</v>
      </c>
      <c r="AA53" t="str">
        <f>D49</f>
        <v>TJ Sokol Vsetín</v>
      </c>
      <c r="AB53">
        <v>5</v>
      </c>
    </row>
    <row r="54" spans="1:28" x14ac:dyDescent="0.35">
      <c r="A54" s="5"/>
      <c r="B54" s="5"/>
      <c r="C54" s="5"/>
      <c r="D54" s="5" t="s">
        <v>28</v>
      </c>
      <c r="E54" s="16"/>
      <c r="F54" s="16"/>
      <c r="G54" s="5"/>
      <c r="H54" s="5"/>
      <c r="I54" s="5"/>
      <c r="J54" s="5">
        <v>0</v>
      </c>
      <c r="K54" s="5">
        <f>SUM(K51:K53)</f>
        <v>21.35</v>
      </c>
      <c r="L54" s="5"/>
      <c r="M54" s="5"/>
      <c r="N54" s="5">
        <v>0</v>
      </c>
      <c r="O54" s="5">
        <f>SUM(O52:O53,O51)</f>
        <v>26.15</v>
      </c>
      <c r="P54" s="5"/>
      <c r="Q54" s="5"/>
      <c r="R54" s="5">
        <v>0</v>
      </c>
      <c r="S54" s="5">
        <f>SUM(S52:S53,S51)</f>
        <v>31.1</v>
      </c>
      <c r="T54" s="5"/>
      <c r="U54" s="5"/>
      <c r="V54" s="5">
        <v>0</v>
      </c>
      <c r="W54" s="5">
        <f>SUM(W52:W53,W50)</f>
        <v>30.05</v>
      </c>
      <c r="X54" s="5">
        <f>K54+O54+S54+W54</f>
        <v>108.64999999999999</v>
      </c>
      <c r="Z54">
        <f>X54</f>
        <v>108.64999999999999</v>
      </c>
      <c r="AA54" t="str">
        <f>D49</f>
        <v>TJ Sokol Vsetín</v>
      </c>
      <c r="AB54">
        <v>6</v>
      </c>
    </row>
    <row r="55" spans="1:28" x14ac:dyDescent="0.35">
      <c r="A55" s="3"/>
      <c r="B55" s="3">
        <v>1933</v>
      </c>
      <c r="C55" s="3">
        <v>7937</v>
      </c>
      <c r="D55" s="3" t="s">
        <v>69</v>
      </c>
      <c r="E55" s="15"/>
      <c r="F55" s="1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>
        <f>X60</f>
        <v>42.75</v>
      </c>
      <c r="AA55" t="str">
        <f>D55</f>
        <v>TJ Sokol Hodonín</v>
      </c>
      <c r="AB55">
        <v>1</v>
      </c>
    </row>
    <row r="56" spans="1:28" x14ac:dyDescent="0.35">
      <c r="B56">
        <v>289539</v>
      </c>
      <c r="C56">
        <v>7937</v>
      </c>
      <c r="D56" t="s">
        <v>70</v>
      </c>
      <c r="E56" s="9">
        <v>2009</v>
      </c>
      <c r="F56" s="9" t="s">
        <v>69</v>
      </c>
      <c r="G56" t="s">
        <v>71</v>
      </c>
      <c r="H56" s="4">
        <v>2</v>
      </c>
      <c r="I56" s="4">
        <v>9.3000000000000007</v>
      </c>
      <c r="J56" s="4">
        <v>0</v>
      </c>
      <c r="K56" s="5">
        <f>H56+I56-J56</f>
        <v>11.3</v>
      </c>
      <c r="L56" s="4">
        <v>2</v>
      </c>
      <c r="M56" s="4">
        <v>8.4</v>
      </c>
      <c r="N56" s="4">
        <v>0</v>
      </c>
      <c r="O56" s="5">
        <f>L56+M56-N56</f>
        <v>10.4</v>
      </c>
      <c r="P56" s="4">
        <v>3.1</v>
      </c>
      <c r="Q56" s="4">
        <v>8.1999999999999993</v>
      </c>
      <c r="R56" s="4">
        <v>0</v>
      </c>
      <c r="S56" s="5">
        <f>P56+Q56-R56</f>
        <v>11.299999999999999</v>
      </c>
      <c r="T56" s="4">
        <v>2.2999999999999998</v>
      </c>
      <c r="U56" s="4">
        <v>7.45</v>
      </c>
      <c r="V56" s="4">
        <v>0</v>
      </c>
      <c r="W56" s="5">
        <f>T56+U56-V56</f>
        <v>9.75</v>
      </c>
      <c r="X56" s="5">
        <f>K56+O56+S56+W56</f>
        <v>42.75</v>
      </c>
      <c r="Z56">
        <f>X60</f>
        <v>42.75</v>
      </c>
      <c r="AA56" t="str">
        <f>D55</f>
        <v>TJ Sokol Hodonín</v>
      </c>
      <c r="AB56">
        <v>2</v>
      </c>
    </row>
    <row r="57" spans="1:28" x14ac:dyDescent="0.35">
      <c r="B57">
        <v>0</v>
      </c>
      <c r="C57">
        <v>0</v>
      </c>
      <c r="H57" s="4">
        <v>0</v>
      </c>
      <c r="I57" s="4">
        <v>0</v>
      </c>
      <c r="J57" s="4">
        <v>0</v>
      </c>
      <c r="K57" s="5">
        <f>H57+I57-J57</f>
        <v>0</v>
      </c>
      <c r="L57" s="4">
        <v>0</v>
      </c>
      <c r="M57" s="4">
        <v>0</v>
      </c>
      <c r="N57" s="4">
        <v>0</v>
      </c>
      <c r="O57" s="5">
        <f>L57+M57-N57</f>
        <v>0</v>
      </c>
      <c r="P57" s="4">
        <v>0</v>
      </c>
      <c r="Q57" s="4">
        <v>0</v>
      </c>
      <c r="R57" s="4">
        <v>0</v>
      </c>
      <c r="S57" s="5">
        <f>P57+Q57-R57</f>
        <v>0</v>
      </c>
      <c r="T57" s="4">
        <v>0</v>
      </c>
      <c r="U57" s="4">
        <v>0</v>
      </c>
      <c r="V57" s="4">
        <v>0</v>
      </c>
      <c r="W57" s="5">
        <f>T57+U57-V57</f>
        <v>0</v>
      </c>
      <c r="X57" s="5">
        <f>K57+O57+S57+W57</f>
        <v>0</v>
      </c>
      <c r="Z57">
        <f>X60</f>
        <v>42.75</v>
      </c>
      <c r="AA57" t="str">
        <f>D55</f>
        <v>TJ Sokol Hodonín</v>
      </c>
      <c r="AB57">
        <v>3</v>
      </c>
    </row>
    <row r="58" spans="1:28" x14ac:dyDescent="0.35">
      <c r="B58">
        <v>0</v>
      </c>
      <c r="C58">
        <v>0</v>
      </c>
      <c r="H58" s="4">
        <v>0</v>
      </c>
      <c r="I58" s="4">
        <v>0</v>
      </c>
      <c r="J58" s="4">
        <v>0</v>
      </c>
      <c r="K58" s="5">
        <f>H58+I58-J58</f>
        <v>0</v>
      </c>
      <c r="L58" s="4">
        <v>0</v>
      </c>
      <c r="M58" s="4">
        <v>0</v>
      </c>
      <c r="N58" s="4">
        <v>0</v>
      </c>
      <c r="O58" s="5">
        <f>L58+M58-N58</f>
        <v>0</v>
      </c>
      <c r="P58" s="4">
        <v>0</v>
      </c>
      <c r="Q58" s="4">
        <v>0</v>
      </c>
      <c r="R58" s="4">
        <v>0</v>
      </c>
      <c r="S58" s="5">
        <f>P58+Q58-R58</f>
        <v>0</v>
      </c>
      <c r="T58" s="4">
        <v>0</v>
      </c>
      <c r="U58" s="4">
        <v>0</v>
      </c>
      <c r="V58" s="4">
        <v>0</v>
      </c>
      <c r="W58" s="5">
        <f>T58+U58-V58</f>
        <v>0</v>
      </c>
      <c r="X58" s="5">
        <f>K58+O58+S58+W58</f>
        <v>0</v>
      </c>
      <c r="Z58">
        <f>X60</f>
        <v>42.75</v>
      </c>
      <c r="AA58" t="str">
        <f>D55</f>
        <v>TJ Sokol Hodonín</v>
      </c>
      <c r="AB58">
        <v>4</v>
      </c>
    </row>
    <row r="59" spans="1:28" x14ac:dyDescent="0.35">
      <c r="B59">
        <v>0</v>
      </c>
      <c r="C59">
        <v>0</v>
      </c>
      <c r="H59" s="4">
        <v>0</v>
      </c>
      <c r="I59" s="4">
        <v>0</v>
      </c>
      <c r="J59" s="4">
        <v>0</v>
      </c>
      <c r="K59" s="5">
        <f>H59+I59-J59</f>
        <v>0</v>
      </c>
      <c r="L59" s="4">
        <v>0</v>
      </c>
      <c r="M59" s="4">
        <v>0</v>
      </c>
      <c r="N59" s="4">
        <v>0</v>
      </c>
      <c r="O59" s="5">
        <f>L59+M59-N59</f>
        <v>0</v>
      </c>
      <c r="P59" s="4">
        <v>0</v>
      </c>
      <c r="Q59" s="4">
        <v>0</v>
      </c>
      <c r="R59" s="4">
        <v>0</v>
      </c>
      <c r="S59" s="5">
        <f>P59+Q59-R59</f>
        <v>0</v>
      </c>
      <c r="T59" s="4">
        <v>0</v>
      </c>
      <c r="U59" s="4">
        <v>0</v>
      </c>
      <c r="V59" s="4">
        <v>0</v>
      </c>
      <c r="W59" s="5">
        <f>T59+U59-V59</f>
        <v>0</v>
      </c>
      <c r="X59" s="5">
        <f>K59+O59+S59+W59</f>
        <v>0</v>
      </c>
      <c r="Z59">
        <f>X60</f>
        <v>42.75</v>
      </c>
      <c r="AA59" t="str">
        <f>D55</f>
        <v>TJ Sokol Hodonín</v>
      </c>
      <c r="AB59">
        <v>5</v>
      </c>
    </row>
    <row r="60" spans="1:28" x14ac:dyDescent="0.35">
      <c r="A60" s="5"/>
      <c r="B60" s="5"/>
      <c r="C60" s="5"/>
      <c r="D60" s="5" t="s">
        <v>28</v>
      </c>
      <c r="E60" s="16"/>
      <c r="F60" s="16"/>
      <c r="G60" s="5"/>
      <c r="H60" s="5"/>
      <c r="I60" s="5"/>
      <c r="J60" s="5">
        <v>0</v>
      </c>
      <c r="K60" s="5">
        <f>LARGE(K56:K59,3)+LARGE(K56:K59,2)+LARGE(K56:K59,1)-J60</f>
        <v>11.3</v>
      </c>
      <c r="L60" s="5"/>
      <c r="M60" s="5"/>
      <c r="N60" s="5">
        <v>0</v>
      </c>
      <c r="O60" s="5">
        <f>LARGE(O56:O59,3)+LARGE(O56:O59,2)+LARGE(O56:O59,1)-N60</f>
        <v>10.4</v>
      </c>
      <c r="P60" s="5"/>
      <c r="Q60" s="5"/>
      <c r="R60" s="5">
        <v>0</v>
      </c>
      <c r="S60" s="5">
        <f>LARGE(S56:S59,3)+LARGE(S56:S59,2)+LARGE(S56:S59,1)-R60</f>
        <v>11.299999999999999</v>
      </c>
      <c r="T60" s="5"/>
      <c r="U60" s="5"/>
      <c r="V60" s="5">
        <v>0</v>
      </c>
      <c r="W60" s="5">
        <f>LARGE(W56:W59,3)+LARGE(W56:W59,2)+LARGE(W56:W59,1)-V60</f>
        <v>9.75</v>
      </c>
      <c r="X60" s="5">
        <f>K60+O60+S60+W60</f>
        <v>42.75</v>
      </c>
      <c r="Z60">
        <f>X60</f>
        <v>42.75</v>
      </c>
      <c r="AA60" t="str">
        <f>D55</f>
        <v>TJ Sokol Hodonín</v>
      </c>
      <c r="AB60">
        <v>6</v>
      </c>
    </row>
    <row r="61" spans="1:28" x14ac:dyDescent="0.35">
      <c r="A61" s="3"/>
      <c r="B61" s="3">
        <v>1965</v>
      </c>
      <c r="C61" s="3">
        <v>5382</v>
      </c>
      <c r="D61" s="3" t="s">
        <v>72</v>
      </c>
      <c r="E61" s="15"/>
      <c r="F61" s="15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>
        <f>X66</f>
        <v>42.6</v>
      </c>
      <c r="AA61" t="str">
        <f>D61</f>
        <v>TJ Sokol Kopřivnice</v>
      </c>
      <c r="AB61">
        <v>1</v>
      </c>
    </row>
    <row r="62" spans="1:28" x14ac:dyDescent="0.35">
      <c r="B62">
        <v>466215</v>
      </c>
      <c r="C62">
        <v>5382</v>
      </c>
      <c r="D62" t="s">
        <v>73</v>
      </c>
      <c r="E62" s="9">
        <v>2009</v>
      </c>
      <c r="F62" s="9" t="s">
        <v>72</v>
      </c>
      <c r="G62" t="s">
        <v>74</v>
      </c>
      <c r="H62" s="4">
        <v>2</v>
      </c>
      <c r="I62" s="4">
        <v>8.4</v>
      </c>
      <c r="J62" s="4">
        <v>0</v>
      </c>
      <c r="K62" s="5">
        <f>H62+I62-J62</f>
        <v>10.4</v>
      </c>
      <c r="L62" s="4">
        <v>1.6</v>
      </c>
      <c r="M62" s="4">
        <v>8.35</v>
      </c>
      <c r="N62" s="4">
        <v>0</v>
      </c>
      <c r="O62" s="5">
        <f>L62+M62-N62</f>
        <v>9.9499999999999993</v>
      </c>
      <c r="P62" s="4">
        <v>3</v>
      </c>
      <c r="Q62" s="4">
        <v>8.5500000000000007</v>
      </c>
      <c r="R62" s="4">
        <v>0</v>
      </c>
      <c r="S62" s="5">
        <f>P62+Q62-R62</f>
        <v>11.55</v>
      </c>
      <c r="T62" s="4">
        <v>2.7</v>
      </c>
      <c r="U62" s="4">
        <v>8</v>
      </c>
      <c r="V62" s="4">
        <v>0</v>
      </c>
      <c r="W62" s="5">
        <f>T62+U62-V62</f>
        <v>10.7</v>
      </c>
      <c r="X62" s="5">
        <f>K62+O62+S62+W62</f>
        <v>42.6</v>
      </c>
      <c r="Z62">
        <f>X66</f>
        <v>42.6</v>
      </c>
      <c r="AA62" t="str">
        <f>D61</f>
        <v>TJ Sokol Kopřivnice</v>
      </c>
      <c r="AB62">
        <v>2</v>
      </c>
    </row>
    <row r="63" spans="1:28" x14ac:dyDescent="0.35">
      <c r="B63">
        <v>0</v>
      </c>
      <c r="C63">
        <v>0</v>
      </c>
      <c r="H63" s="4">
        <v>0</v>
      </c>
      <c r="I63" s="4">
        <v>0</v>
      </c>
      <c r="J63" s="4">
        <v>0</v>
      </c>
      <c r="K63" s="5">
        <f>H63+I63-J63</f>
        <v>0</v>
      </c>
      <c r="L63" s="4">
        <v>0</v>
      </c>
      <c r="M63" s="4">
        <v>0</v>
      </c>
      <c r="N63" s="4">
        <v>0</v>
      </c>
      <c r="O63" s="5">
        <f>L63+M63-N63</f>
        <v>0</v>
      </c>
      <c r="P63" s="4">
        <v>0</v>
      </c>
      <c r="Q63" s="4">
        <v>0</v>
      </c>
      <c r="R63" s="4">
        <v>0</v>
      </c>
      <c r="S63" s="5">
        <f>P63+Q63-R63</f>
        <v>0</v>
      </c>
      <c r="T63" s="4">
        <v>0</v>
      </c>
      <c r="U63" s="4">
        <v>0</v>
      </c>
      <c r="V63" s="4">
        <v>0</v>
      </c>
      <c r="W63" s="5">
        <f>T63+U63-V63</f>
        <v>0</v>
      </c>
      <c r="X63" s="5">
        <f>K63+O63+S63+W63</f>
        <v>0</v>
      </c>
      <c r="Z63">
        <f>X66</f>
        <v>42.6</v>
      </c>
      <c r="AA63" t="str">
        <f>D61</f>
        <v>TJ Sokol Kopřivnice</v>
      </c>
      <c r="AB63">
        <v>3</v>
      </c>
    </row>
    <row r="64" spans="1:28" x14ac:dyDescent="0.35">
      <c r="B64">
        <v>0</v>
      </c>
      <c r="C64">
        <v>0</v>
      </c>
      <c r="H64" s="4">
        <v>0</v>
      </c>
      <c r="I64" s="4">
        <v>0</v>
      </c>
      <c r="J64" s="4">
        <v>0</v>
      </c>
      <c r="K64" s="5">
        <f>H64+I64-J64</f>
        <v>0</v>
      </c>
      <c r="L64" s="4">
        <v>0</v>
      </c>
      <c r="M64" s="4">
        <v>0</v>
      </c>
      <c r="N64" s="4">
        <v>0</v>
      </c>
      <c r="O64" s="5">
        <f>L64+M64-N64</f>
        <v>0</v>
      </c>
      <c r="P64" s="4">
        <v>0</v>
      </c>
      <c r="Q64" s="4">
        <v>0</v>
      </c>
      <c r="R64" s="4">
        <v>0</v>
      </c>
      <c r="S64" s="5">
        <f>P64+Q64-R64</f>
        <v>0</v>
      </c>
      <c r="T64" s="4">
        <v>0</v>
      </c>
      <c r="U64" s="4">
        <v>0</v>
      </c>
      <c r="V64" s="4">
        <v>0</v>
      </c>
      <c r="W64" s="5">
        <f>T64+U64-V64</f>
        <v>0</v>
      </c>
      <c r="X64" s="5">
        <f>K64+O64+S64+W64</f>
        <v>0</v>
      </c>
      <c r="Z64">
        <f>X66</f>
        <v>42.6</v>
      </c>
      <c r="AA64" t="str">
        <f>D61</f>
        <v>TJ Sokol Kopřivnice</v>
      </c>
      <c r="AB64">
        <v>4</v>
      </c>
    </row>
    <row r="65" spans="1:28" x14ac:dyDescent="0.35">
      <c r="B65">
        <v>0</v>
      </c>
      <c r="C65">
        <v>0</v>
      </c>
      <c r="H65" s="4">
        <v>0</v>
      </c>
      <c r="I65" s="4">
        <v>0</v>
      </c>
      <c r="J65" s="4">
        <v>0</v>
      </c>
      <c r="K65" s="5">
        <f>H65+I65-J65</f>
        <v>0</v>
      </c>
      <c r="L65" s="4">
        <v>0</v>
      </c>
      <c r="M65" s="4">
        <v>0</v>
      </c>
      <c r="N65" s="4">
        <v>0</v>
      </c>
      <c r="O65" s="5">
        <f>L65+M65-N65</f>
        <v>0</v>
      </c>
      <c r="P65" s="4">
        <v>0</v>
      </c>
      <c r="Q65" s="4">
        <v>0</v>
      </c>
      <c r="R65" s="4">
        <v>0</v>
      </c>
      <c r="S65" s="5">
        <f>P65+Q65-R65</f>
        <v>0</v>
      </c>
      <c r="T65" s="4">
        <v>0</v>
      </c>
      <c r="U65" s="4">
        <v>0</v>
      </c>
      <c r="V65" s="4">
        <v>0</v>
      </c>
      <c r="W65" s="5">
        <f>T65+U65-V65</f>
        <v>0</v>
      </c>
      <c r="X65" s="5">
        <f>K65+O65+S65+W65</f>
        <v>0</v>
      </c>
      <c r="Z65">
        <f>X66</f>
        <v>42.6</v>
      </c>
      <c r="AA65" t="str">
        <f>D61</f>
        <v>TJ Sokol Kopřivnice</v>
      </c>
      <c r="AB65">
        <v>5</v>
      </c>
    </row>
    <row r="66" spans="1:28" x14ac:dyDescent="0.35">
      <c r="A66" s="5"/>
      <c r="B66" s="5"/>
      <c r="C66" s="5"/>
      <c r="D66" s="5" t="s">
        <v>28</v>
      </c>
      <c r="E66" s="16"/>
      <c r="F66" s="16"/>
      <c r="G66" s="5"/>
      <c r="H66" s="5"/>
      <c r="I66" s="5"/>
      <c r="J66" s="5">
        <v>0</v>
      </c>
      <c r="K66" s="5">
        <f>LARGE(K62:K65,3)+LARGE(K62:K65,2)+LARGE(K62:K65,1)-J66</f>
        <v>10.4</v>
      </c>
      <c r="L66" s="5"/>
      <c r="M66" s="5"/>
      <c r="N66" s="5">
        <v>0</v>
      </c>
      <c r="O66" s="5">
        <f>LARGE(O62:O65,3)+LARGE(O62:O65,2)+LARGE(O62:O65,1)-N66</f>
        <v>9.9499999999999993</v>
      </c>
      <c r="P66" s="5"/>
      <c r="Q66" s="5"/>
      <c r="R66" s="5">
        <v>0</v>
      </c>
      <c r="S66" s="5">
        <f>LARGE(S62:S65,3)+LARGE(S62:S65,2)+LARGE(S62:S65,1)-R66</f>
        <v>11.55</v>
      </c>
      <c r="T66" s="5"/>
      <c r="U66" s="5"/>
      <c r="V66" s="5">
        <v>0</v>
      </c>
      <c r="W66" s="5">
        <f>LARGE(W62:W65,3)+LARGE(W62:W65,2)+LARGE(W62:W65,1)-V66</f>
        <v>10.7</v>
      </c>
      <c r="X66" s="5">
        <f>K66+O66+S66+W66</f>
        <v>42.6</v>
      </c>
      <c r="Z66">
        <f>X66</f>
        <v>42.6</v>
      </c>
      <c r="AA66" t="str">
        <f>D61</f>
        <v>TJ Sokol Kopřivnice</v>
      </c>
      <c r="AB66">
        <v>6</v>
      </c>
    </row>
    <row r="67" spans="1:28" x14ac:dyDescent="0.35">
      <c r="A67" s="3"/>
      <c r="B67" s="3">
        <v>1973</v>
      </c>
      <c r="C67" s="3">
        <v>4142</v>
      </c>
      <c r="D67" s="3" t="s">
        <v>67</v>
      </c>
      <c r="E67" s="15"/>
      <c r="F67" s="15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>
        <f>X72</f>
        <v>39.85</v>
      </c>
      <c r="AA67" t="str">
        <f>D67</f>
        <v>T.J. Sokol Moravská Ostrava 1 E</v>
      </c>
      <c r="AB67">
        <v>1</v>
      </c>
    </row>
    <row r="68" spans="1:28" x14ac:dyDescent="0.35">
      <c r="B68">
        <v>850138</v>
      </c>
      <c r="C68">
        <v>4142</v>
      </c>
      <c r="D68" t="s">
        <v>68</v>
      </c>
      <c r="E68" s="9">
        <v>2011</v>
      </c>
      <c r="F68" s="9" t="s">
        <v>45</v>
      </c>
      <c r="G68" t="s">
        <v>53</v>
      </c>
      <c r="H68" s="4">
        <v>2</v>
      </c>
      <c r="I68" s="4">
        <v>8.1999999999999993</v>
      </c>
      <c r="J68" s="4">
        <v>0</v>
      </c>
      <c r="K68" s="5">
        <f>H68+I68-J68</f>
        <v>10.199999999999999</v>
      </c>
      <c r="L68" s="4">
        <v>1.6</v>
      </c>
      <c r="M68" s="4">
        <v>8.65</v>
      </c>
      <c r="N68" s="4">
        <v>0</v>
      </c>
      <c r="O68" s="5">
        <f>L68+M68-N68</f>
        <v>10.25</v>
      </c>
      <c r="P68" s="4">
        <v>2.5</v>
      </c>
      <c r="Q68" s="4">
        <v>8.15</v>
      </c>
      <c r="R68" s="4">
        <v>0</v>
      </c>
      <c r="S68" s="5">
        <f>P68+Q68-R68</f>
        <v>10.65</v>
      </c>
      <c r="T68" s="4">
        <v>2.8</v>
      </c>
      <c r="U68" s="4">
        <v>5.95</v>
      </c>
      <c r="V68" s="4">
        <v>0</v>
      </c>
      <c r="W68" s="5">
        <f>T68+U68-V68</f>
        <v>8.75</v>
      </c>
      <c r="X68" s="5">
        <f>K68+O68+S68+W68</f>
        <v>39.85</v>
      </c>
      <c r="Z68">
        <f>X72</f>
        <v>39.85</v>
      </c>
      <c r="AA68" t="str">
        <f>D67</f>
        <v>T.J. Sokol Moravská Ostrava 1 E</v>
      </c>
      <c r="AB68">
        <v>2</v>
      </c>
    </row>
    <row r="69" spans="1:28" x14ac:dyDescent="0.35">
      <c r="B69">
        <v>0</v>
      </c>
      <c r="C69">
        <v>0</v>
      </c>
      <c r="H69" s="4">
        <v>0</v>
      </c>
      <c r="I69" s="4">
        <v>0</v>
      </c>
      <c r="J69" s="4">
        <v>0</v>
      </c>
      <c r="K69" s="5">
        <f>H69+I69-J69</f>
        <v>0</v>
      </c>
      <c r="L69" s="4">
        <v>0</v>
      </c>
      <c r="M69" s="4">
        <v>0</v>
      </c>
      <c r="N69" s="4">
        <v>0</v>
      </c>
      <c r="O69" s="5">
        <f>L69+M69-N69</f>
        <v>0</v>
      </c>
      <c r="P69" s="4">
        <v>0</v>
      </c>
      <c r="Q69" s="4">
        <v>0</v>
      </c>
      <c r="R69" s="4">
        <v>0</v>
      </c>
      <c r="S69" s="5">
        <f>P69+Q69-R69</f>
        <v>0</v>
      </c>
      <c r="T69" s="4">
        <v>0</v>
      </c>
      <c r="U69" s="4">
        <v>0</v>
      </c>
      <c r="V69" s="4">
        <v>0</v>
      </c>
      <c r="W69" s="5">
        <f>T69+U69-V69</f>
        <v>0</v>
      </c>
      <c r="X69" s="5">
        <f>K69+O69+S69+W69</f>
        <v>0</v>
      </c>
      <c r="Z69">
        <f>X72</f>
        <v>39.85</v>
      </c>
      <c r="AA69" t="str">
        <f>D67</f>
        <v>T.J. Sokol Moravská Ostrava 1 E</v>
      </c>
      <c r="AB69">
        <v>3</v>
      </c>
    </row>
    <row r="70" spans="1:28" x14ac:dyDescent="0.35">
      <c r="B70">
        <v>0</v>
      </c>
      <c r="C70">
        <v>0</v>
      </c>
      <c r="H70" s="4">
        <v>0</v>
      </c>
      <c r="I70" s="4">
        <v>0</v>
      </c>
      <c r="J70" s="4">
        <v>0</v>
      </c>
      <c r="K70" s="5">
        <f>H70+I70-J70</f>
        <v>0</v>
      </c>
      <c r="L70" s="4">
        <v>0</v>
      </c>
      <c r="M70" s="4">
        <v>0</v>
      </c>
      <c r="N70" s="4">
        <v>0</v>
      </c>
      <c r="O70" s="5">
        <f>L70+M70-N70</f>
        <v>0</v>
      </c>
      <c r="P70" s="4">
        <v>0</v>
      </c>
      <c r="Q70" s="4">
        <v>0</v>
      </c>
      <c r="R70" s="4">
        <v>0</v>
      </c>
      <c r="S70" s="5">
        <f>P70+Q70-R70</f>
        <v>0</v>
      </c>
      <c r="T70" s="4">
        <v>0</v>
      </c>
      <c r="U70" s="4">
        <v>0</v>
      </c>
      <c r="V70" s="4">
        <v>0</v>
      </c>
      <c r="W70" s="5">
        <f>T70+U70-V70</f>
        <v>0</v>
      </c>
      <c r="X70" s="5">
        <f>K70+O70+S70+W70</f>
        <v>0</v>
      </c>
      <c r="Z70">
        <f>X72</f>
        <v>39.85</v>
      </c>
      <c r="AA70" t="str">
        <f>D67</f>
        <v>T.J. Sokol Moravská Ostrava 1 E</v>
      </c>
      <c r="AB70">
        <v>4</v>
      </c>
    </row>
    <row r="71" spans="1:28" x14ac:dyDescent="0.35">
      <c r="B71">
        <v>0</v>
      </c>
      <c r="C71">
        <v>0</v>
      </c>
      <c r="H71" s="4">
        <v>0</v>
      </c>
      <c r="I71" s="4">
        <v>0</v>
      </c>
      <c r="J71" s="4">
        <v>0</v>
      </c>
      <c r="K71" s="5">
        <f>H71+I71-J71</f>
        <v>0</v>
      </c>
      <c r="L71" s="4">
        <v>0</v>
      </c>
      <c r="M71" s="4">
        <v>0</v>
      </c>
      <c r="N71" s="4">
        <v>0</v>
      </c>
      <c r="O71" s="5">
        <f>L71+M71-N71</f>
        <v>0</v>
      </c>
      <c r="P71" s="4">
        <v>0</v>
      </c>
      <c r="Q71" s="4">
        <v>0</v>
      </c>
      <c r="R71" s="4">
        <v>0</v>
      </c>
      <c r="S71" s="5">
        <f>P71+Q71-R71</f>
        <v>0</v>
      </c>
      <c r="T71" s="4">
        <v>0</v>
      </c>
      <c r="U71" s="4">
        <v>0</v>
      </c>
      <c r="V71" s="4">
        <v>0</v>
      </c>
      <c r="W71" s="5">
        <f>T71+U71-V71</f>
        <v>0</v>
      </c>
      <c r="X71" s="5">
        <f>K71+O71+S71+W71</f>
        <v>0</v>
      </c>
      <c r="Z71">
        <f>X72</f>
        <v>39.85</v>
      </c>
      <c r="AA71" t="str">
        <f>D67</f>
        <v>T.J. Sokol Moravská Ostrava 1 E</v>
      </c>
      <c r="AB71">
        <v>5</v>
      </c>
    </row>
    <row r="72" spans="1:28" x14ac:dyDescent="0.35">
      <c r="A72" s="5"/>
      <c r="B72" s="5"/>
      <c r="C72" s="5"/>
      <c r="D72" s="5" t="s">
        <v>28</v>
      </c>
      <c r="E72" s="16"/>
      <c r="F72" s="16"/>
      <c r="G72" s="5"/>
      <c r="H72" s="5"/>
      <c r="I72" s="5"/>
      <c r="J72" s="5">
        <v>0</v>
      </c>
      <c r="K72" s="5">
        <f>LARGE(K68:K71,3)+LARGE(K68:K71,2)+LARGE(K68:K71,1)-J72</f>
        <v>10.199999999999999</v>
      </c>
      <c r="L72" s="5"/>
      <c r="M72" s="5"/>
      <c r="N72" s="5">
        <v>0</v>
      </c>
      <c r="O72" s="5">
        <f>LARGE(O68:O71,3)+LARGE(O68:O71,2)+LARGE(O68:O71,1)-N72</f>
        <v>10.25</v>
      </c>
      <c r="P72" s="5"/>
      <c r="Q72" s="5"/>
      <c r="R72" s="5">
        <v>0</v>
      </c>
      <c r="S72" s="5">
        <f>LARGE(S68:S71,3)+LARGE(S68:S71,2)+LARGE(S68:S71,1)-R72</f>
        <v>10.65</v>
      </c>
      <c r="T72" s="5"/>
      <c r="U72" s="5"/>
      <c r="V72" s="5">
        <v>0</v>
      </c>
      <c r="W72" s="5">
        <f>LARGE(W68:W71,3)+LARGE(W68:W71,2)+LARGE(W68:W71,1)-V72</f>
        <v>8.75</v>
      </c>
      <c r="X72" s="5">
        <f>K72+O72+S72+W72</f>
        <v>39.85</v>
      </c>
      <c r="Z72">
        <f>X72</f>
        <v>39.85</v>
      </c>
      <c r="AA72" t="str">
        <f>D67</f>
        <v>T.J. Sokol Moravská Ostrava 1 E</v>
      </c>
      <c r="AB72">
        <v>6</v>
      </c>
    </row>
    <row r="75" spans="1:28" x14ac:dyDescent="0.35">
      <c r="D75" t="s">
        <v>165</v>
      </c>
      <c r="E75"/>
    </row>
    <row r="76" spans="1:28" ht="4.5" customHeight="1" x14ac:dyDescent="0.35">
      <c r="E76"/>
    </row>
    <row r="77" spans="1:28" x14ac:dyDescent="0.35">
      <c r="D77" t="s">
        <v>163</v>
      </c>
      <c r="E77"/>
    </row>
    <row r="78" spans="1:28" ht="6.75" customHeight="1" x14ac:dyDescent="0.35">
      <c r="E78"/>
    </row>
    <row r="79" spans="1:28" x14ac:dyDescent="0.35">
      <c r="D79" s="17" t="s">
        <v>164</v>
      </c>
      <c r="E79"/>
    </row>
    <row r="80" spans="1:28" x14ac:dyDescent="0.35">
      <c r="D80" t="s">
        <v>159</v>
      </c>
      <c r="E80"/>
    </row>
    <row r="81" spans="4:5" x14ac:dyDescent="0.35">
      <c r="D81" t="s">
        <v>160</v>
      </c>
      <c r="E81"/>
    </row>
    <row r="82" spans="4:5" x14ac:dyDescent="0.35">
      <c r="D82" t="s">
        <v>161</v>
      </c>
      <c r="E82"/>
    </row>
  </sheetData>
  <sheetProtection formatCells="0" formatColumns="0" formatRows="0" insertColumns="0" insertRows="0" insertHyperlinks="0" deleteColumns="0" deleteRows="0" sort="0" autoFilter="0" pivotTables="0"/>
  <sortState ref="A8:AC72">
    <sortCondition descending="1" ref="Z8:Z72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4E3C2-0295-4E8E-88B1-1115850C749C}">
  <sheetPr>
    <pageSetUpPr fitToPage="1"/>
  </sheetPr>
  <dimension ref="A1:AC31"/>
  <sheetViews>
    <sheetView topLeftCell="A10" workbookViewId="0">
      <selection activeCell="A24" sqref="A24"/>
    </sheetView>
  </sheetViews>
  <sheetFormatPr defaultRowHeight="14.5" x14ac:dyDescent="0.35"/>
  <cols>
    <col min="1" max="1" width="4.54296875" customWidth="1"/>
    <col min="2" max="3" width="10" hidden="1" customWidth="1"/>
    <col min="4" max="4" width="19.54296875" customWidth="1"/>
    <col min="5" max="5" width="6" customWidth="1"/>
    <col min="6" max="6" width="19.1796875" style="9" customWidth="1"/>
    <col min="7" max="7" width="30" hidden="1" customWidth="1"/>
    <col min="8" max="8" width="6" customWidth="1"/>
    <col min="9" max="9" width="6.54296875" customWidth="1"/>
    <col min="10" max="10" width="7" customWidth="1"/>
    <col min="11" max="11" width="8" customWidth="1"/>
    <col min="12" max="12" width="6" customWidth="1"/>
    <col min="13" max="13" width="6.7265625" customWidth="1"/>
    <col min="14" max="14" width="7.26953125" customWidth="1"/>
    <col min="15" max="15" width="8" customWidth="1"/>
    <col min="16" max="16" width="6" customWidth="1"/>
    <col min="17" max="17" width="5.7265625" customWidth="1"/>
    <col min="18" max="18" width="7" customWidth="1"/>
    <col min="19" max="19" width="8" customWidth="1"/>
    <col min="20" max="20" width="6.1796875" customWidth="1"/>
    <col min="21" max="21" width="5.54296875" customWidth="1"/>
    <col min="22" max="22" width="7" customWidth="1"/>
    <col min="23" max="24" width="8" customWidth="1"/>
    <col min="25" max="25" width="30" customWidth="1"/>
    <col min="26" max="26" width="8" customWidth="1"/>
    <col min="27" max="27" width="48.54296875" customWidth="1"/>
    <col min="28" max="28" width="8" customWidth="1"/>
    <col min="29" max="29" width="30" hidden="1" customWidth="1"/>
  </cols>
  <sheetData>
    <row r="1" spans="1:29" ht="18.5" x14ac:dyDescent="0.45">
      <c r="D1" s="1" t="s">
        <v>0</v>
      </c>
    </row>
    <row r="2" spans="1:29" ht="18.5" x14ac:dyDescent="0.45">
      <c r="D2" s="1" t="s">
        <v>1</v>
      </c>
    </row>
    <row r="3" spans="1:29" ht="18.5" x14ac:dyDescent="0.45">
      <c r="D3" s="1" t="s">
        <v>83</v>
      </c>
      <c r="F3" s="9" t="s">
        <v>162</v>
      </c>
    </row>
    <row r="6" spans="1:29" x14ac:dyDescent="0.35">
      <c r="A6" s="2" t="s">
        <v>154</v>
      </c>
      <c r="B6" s="2" t="s">
        <v>3</v>
      </c>
      <c r="C6" s="2" t="s">
        <v>4</v>
      </c>
      <c r="D6" s="2" t="s">
        <v>5</v>
      </c>
      <c r="E6" s="2" t="s">
        <v>153</v>
      </c>
      <c r="F6" s="10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8</v>
      </c>
      <c r="M6" s="2" t="s">
        <v>9</v>
      </c>
      <c r="N6" s="2" t="s">
        <v>10</v>
      </c>
      <c r="O6" s="2" t="s">
        <v>12</v>
      </c>
      <c r="P6" s="2" t="s">
        <v>8</v>
      </c>
      <c r="Q6" s="2" t="s">
        <v>9</v>
      </c>
      <c r="R6" s="2" t="s">
        <v>10</v>
      </c>
      <c r="S6" s="2" t="s">
        <v>13</v>
      </c>
      <c r="T6" s="2" t="s">
        <v>8</v>
      </c>
      <c r="U6" s="2" t="s">
        <v>9</v>
      </c>
      <c r="V6" s="2" t="s">
        <v>10</v>
      </c>
      <c r="W6" s="2" t="s">
        <v>14</v>
      </c>
      <c r="X6" s="2" t="s">
        <v>15</v>
      </c>
      <c r="Y6" s="2" t="s">
        <v>16</v>
      </c>
      <c r="Z6" s="2"/>
      <c r="AA6" s="2"/>
      <c r="AB6" s="2" t="s">
        <v>19</v>
      </c>
      <c r="AC6" s="2" t="s">
        <v>20</v>
      </c>
    </row>
    <row r="7" spans="1:29" x14ac:dyDescent="0.35">
      <c r="A7">
        <v>1</v>
      </c>
      <c r="B7">
        <v>0</v>
      </c>
      <c r="C7">
        <v>0</v>
      </c>
      <c r="D7" s="12" t="s">
        <v>93</v>
      </c>
      <c r="E7" s="14">
        <v>2010</v>
      </c>
      <c r="F7" s="9" t="s">
        <v>21</v>
      </c>
      <c r="H7" s="4">
        <v>2</v>
      </c>
      <c r="I7" s="4">
        <v>9.6</v>
      </c>
      <c r="J7" s="4">
        <v>0</v>
      </c>
      <c r="K7" s="5">
        <f t="shared" ref="K7:K22" si="0">H7+I7-J7</f>
        <v>11.6</v>
      </c>
      <c r="L7" s="4">
        <v>2</v>
      </c>
      <c r="M7" s="4">
        <v>9.25</v>
      </c>
      <c r="N7" s="4">
        <v>0</v>
      </c>
      <c r="O7" s="5">
        <f t="shared" ref="O7:O22" si="1">L7+M7-N7</f>
        <v>11.25</v>
      </c>
      <c r="P7" s="4">
        <v>2</v>
      </c>
      <c r="Q7" s="4">
        <v>8.6999999999999993</v>
      </c>
      <c r="R7" s="4">
        <v>0</v>
      </c>
      <c r="S7" s="5">
        <f t="shared" ref="S7:S22" si="2">P7+Q7-R7</f>
        <v>10.7</v>
      </c>
      <c r="T7" s="4">
        <v>2</v>
      </c>
      <c r="U7" s="4">
        <v>9.1</v>
      </c>
      <c r="V7" s="4">
        <v>0</v>
      </c>
      <c r="W7" s="5">
        <f t="shared" ref="W7:W22" si="3">T7+U7-V7</f>
        <v>11.1</v>
      </c>
      <c r="X7" s="5">
        <f t="shared" ref="X7:X22" si="4">K7+O7+S7+W7</f>
        <v>44.65</v>
      </c>
      <c r="AB7">
        <v>4</v>
      </c>
    </row>
    <row r="8" spans="1:29" x14ac:dyDescent="0.35">
      <c r="A8">
        <v>2</v>
      </c>
      <c r="B8">
        <v>611301</v>
      </c>
      <c r="C8">
        <v>4277</v>
      </c>
      <c r="D8" s="12" t="s">
        <v>86</v>
      </c>
      <c r="E8" s="14">
        <v>2010</v>
      </c>
      <c r="F8" s="9" t="s">
        <v>21</v>
      </c>
      <c r="G8" t="s">
        <v>31</v>
      </c>
      <c r="H8" s="4">
        <v>2</v>
      </c>
      <c r="I8" s="4">
        <v>9.65</v>
      </c>
      <c r="J8" s="4">
        <v>0</v>
      </c>
      <c r="K8" s="5">
        <f t="shared" si="0"/>
        <v>11.65</v>
      </c>
      <c r="L8" s="4">
        <v>2</v>
      </c>
      <c r="M8" s="4">
        <v>9.25</v>
      </c>
      <c r="N8" s="4">
        <v>0</v>
      </c>
      <c r="O8" s="5">
        <f t="shared" si="1"/>
        <v>11.25</v>
      </c>
      <c r="P8" s="4">
        <v>2</v>
      </c>
      <c r="Q8" s="4">
        <v>9</v>
      </c>
      <c r="R8" s="4">
        <v>0</v>
      </c>
      <c r="S8" s="5">
        <f t="shared" si="2"/>
        <v>11</v>
      </c>
      <c r="T8" s="4">
        <v>2</v>
      </c>
      <c r="U8" s="4">
        <v>8.75</v>
      </c>
      <c r="V8" s="4">
        <v>0</v>
      </c>
      <c r="W8" s="5">
        <f t="shared" si="3"/>
        <v>10.75</v>
      </c>
      <c r="X8" s="5">
        <f t="shared" si="4"/>
        <v>44.65</v>
      </c>
      <c r="AB8">
        <v>2</v>
      </c>
    </row>
    <row r="9" spans="1:29" x14ac:dyDescent="0.35">
      <c r="A9">
        <v>3</v>
      </c>
      <c r="B9">
        <v>383653</v>
      </c>
      <c r="C9">
        <v>4277</v>
      </c>
      <c r="D9" s="12" t="s">
        <v>85</v>
      </c>
      <c r="E9" s="14">
        <v>2010</v>
      </c>
      <c r="F9" s="9" t="s">
        <v>21</v>
      </c>
      <c r="G9" t="s">
        <v>41</v>
      </c>
      <c r="H9" s="4">
        <v>2</v>
      </c>
      <c r="I9" s="4">
        <v>9.15</v>
      </c>
      <c r="J9" s="4">
        <v>0</v>
      </c>
      <c r="K9" s="5">
        <f t="shared" si="0"/>
        <v>11.15</v>
      </c>
      <c r="L9" s="4">
        <v>2</v>
      </c>
      <c r="M9" s="4">
        <v>9.1</v>
      </c>
      <c r="N9" s="4">
        <v>0</v>
      </c>
      <c r="O9" s="5">
        <f t="shared" si="1"/>
        <v>11.1</v>
      </c>
      <c r="P9" s="4">
        <v>2</v>
      </c>
      <c r="Q9" s="4">
        <v>8.85</v>
      </c>
      <c r="R9" s="4">
        <v>0</v>
      </c>
      <c r="S9" s="5">
        <f t="shared" si="2"/>
        <v>10.85</v>
      </c>
      <c r="T9" s="4">
        <v>2</v>
      </c>
      <c r="U9" s="4">
        <v>9</v>
      </c>
      <c r="V9" s="4">
        <v>0</v>
      </c>
      <c r="W9" s="5">
        <f t="shared" si="3"/>
        <v>11</v>
      </c>
      <c r="X9" s="5">
        <f t="shared" si="4"/>
        <v>44.1</v>
      </c>
      <c r="AB9">
        <v>5</v>
      </c>
    </row>
    <row r="10" spans="1:29" x14ac:dyDescent="0.35">
      <c r="A10">
        <v>4</v>
      </c>
      <c r="B10">
        <v>465983</v>
      </c>
      <c r="C10">
        <v>4277</v>
      </c>
      <c r="D10" s="12" t="s">
        <v>94</v>
      </c>
      <c r="E10" s="14">
        <v>2009</v>
      </c>
      <c r="F10" s="9" t="s">
        <v>21</v>
      </c>
      <c r="G10" t="s">
        <v>25</v>
      </c>
      <c r="H10" s="4">
        <v>2</v>
      </c>
      <c r="I10" s="4">
        <v>9.3000000000000007</v>
      </c>
      <c r="J10" s="4">
        <v>0</v>
      </c>
      <c r="K10" s="5">
        <f t="shared" si="0"/>
        <v>11.3</v>
      </c>
      <c r="L10" s="4">
        <v>2</v>
      </c>
      <c r="M10" s="4">
        <v>8.75</v>
      </c>
      <c r="N10" s="4">
        <v>0</v>
      </c>
      <c r="O10" s="5">
        <f t="shared" si="1"/>
        <v>10.75</v>
      </c>
      <c r="P10" s="4">
        <v>2</v>
      </c>
      <c r="Q10" s="4">
        <v>8.8000000000000007</v>
      </c>
      <c r="R10" s="4">
        <v>0</v>
      </c>
      <c r="S10" s="5">
        <f t="shared" si="2"/>
        <v>10.8</v>
      </c>
      <c r="T10" s="4">
        <v>2</v>
      </c>
      <c r="U10" s="4">
        <v>9.15</v>
      </c>
      <c r="V10" s="4">
        <v>0</v>
      </c>
      <c r="W10" s="5">
        <f t="shared" si="3"/>
        <v>11.15</v>
      </c>
      <c r="X10" s="5">
        <f t="shared" si="4"/>
        <v>44</v>
      </c>
      <c r="AB10">
        <v>2</v>
      </c>
    </row>
    <row r="11" spans="1:29" x14ac:dyDescent="0.35">
      <c r="A11">
        <v>5</v>
      </c>
      <c r="B11">
        <v>562229</v>
      </c>
      <c r="C11">
        <v>4277</v>
      </c>
      <c r="D11" s="12" t="s">
        <v>95</v>
      </c>
      <c r="E11" s="14">
        <v>2009</v>
      </c>
      <c r="F11" s="9" t="s">
        <v>21</v>
      </c>
      <c r="G11" t="s">
        <v>23</v>
      </c>
      <c r="H11" s="4">
        <v>2</v>
      </c>
      <c r="I11" s="4">
        <v>9.25</v>
      </c>
      <c r="J11" s="4">
        <v>0</v>
      </c>
      <c r="K11" s="5">
        <f t="shared" si="0"/>
        <v>11.25</v>
      </c>
      <c r="L11" s="4">
        <v>2</v>
      </c>
      <c r="M11" s="4">
        <v>9.1</v>
      </c>
      <c r="N11" s="4">
        <v>0</v>
      </c>
      <c r="O11" s="5">
        <f t="shared" si="1"/>
        <v>11.1</v>
      </c>
      <c r="P11" s="4">
        <v>2</v>
      </c>
      <c r="Q11" s="4">
        <v>9</v>
      </c>
      <c r="R11" s="4">
        <v>0</v>
      </c>
      <c r="S11" s="5">
        <f t="shared" si="2"/>
        <v>11</v>
      </c>
      <c r="T11" s="4">
        <v>2</v>
      </c>
      <c r="U11" s="4">
        <v>8.5</v>
      </c>
      <c r="V11" s="4">
        <v>0</v>
      </c>
      <c r="W11" s="5">
        <f t="shared" si="3"/>
        <v>10.5</v>
      </c>
      <c r="X11" s="5">
        <f t="shared" si="4"/>
        <v>43.85</v>
      </c>
      <c r="AB11">
        <v>3</v>
      </c>
    </row>
    <row r="12" spans="1:29" x14ac:dyDescent="0.35">
      <c r="A12">
        <v>6</v>
      </c>
      <c r="B12">
        <v>855293</v>
      </c>
      <c r="C12">
        <v>4277</v>
      </c>
      <c r="D12" s="12" t="s">
        <v>87</v>
      </c>
      <c r="E12" s="14">
        <v>2010</v>
      </c>
      <c r="F12" s="9" t="s">
        <v>21</v>
      </c>
      <c r="G12" t="s">
        <v>39</v>
      </c>
      <c r="H12" s="4">
        <v>2</v>
      </c>
      <c r="I12" s="4">
        <v>9.1999999999999993</v>
      </c>
      <c r="J12" s="4">
        <v>0</v>
      </c>
      <c r="K12" s="5">
        <f t="shared" si="0"/>
        <v>11.2</v>
      </c>
      <c r="L12" s="4">
        <v>2</v>
      </c>
      <c r="M12" s="4">
        <v>9.0500000000000007</v>
      </c>
      <c r="N12" s="4">
        <v>0</v>
      </c>
      <c r="O12" s="5">
        <f t="shared" si="1"/>
        <v>11.05</v>
      </c>
      <c r="P12" s="4">
        <v>2</v>
      </c>
      <c r="Q12" s="4">
        <v>8.6</v>
      </c>
      <c r="R12" s="4">
        <v>0</v>
      </c>
      <c r="S12" s="5">
        <f t="shared" si="2"/>
        <v>10.6</v>
      </c>
      <c r="T12" s="4">
        <v>2</v>
      </c>
      <c r="U12" s="4">
        <v>8.85</v>
      </c>
      <c r="V12" s="4">
        <v>0</v>
      </c>
      <c r="W12" s="5">
        <f t="shared" si="3"/>
        <v>10.85</v>
      </c>
      <c r="X12" s="5">
        <f t="shared" si="4"/>
        <v>43.7</v>
      </c>
      <c r="AB12">
        <v>5</v>
      </c>
    </row>
    <row r="13" spans="1:29" x14ac:dyDescent="0.35">
      <c r="A13">
        <v>7</v>
      </c>
      <c r="B13">
        <v>800246</v>
      </c>
      <c r="C13">
        <v>4277</v>
      </c>
      <c r="D13" s="12" t="s">
        <v>96</v>
      </c>
      <c r="E13" s="14">
        <v>2010</v>
      </c>
      <c r="F13" s="9" t="s">
        <v>21</v>
      </c>
      <c r="G13" t="s">
        <v>27</v>
      </c>
      <c r="H13" s="4">
        <v>2</v>
      </c>
      <c r="I13" s="4">
        <v>9.3000000000000007</v>
      </c>
      <c r="J13" s="4">
        <v>0</v>
      </c>
      <c r="K13" s="5">
        <f t="shared" si="0"/>
        <v>11.3</v>
      </c>
      <c r="L13" s="4">
        <v>2</v>
      </c>
      <c r="M13" s="4">
        <v>8.8000000000000007</v>
      </c>
      <c r="N13" s="4">
        <v>0</v>
      </c>
      <c r="O13" s="5">
        <f t="shared" si="1"/>
        <v>10.8</v>
      </c>
      <c r="P13" s="4">
        <v>2</v>
      </c>
      <c r="Q13" s="4">
        <v>7.75</v>
      </c>
      <c r="R13" s="4">
        <v>0</v>
      </c>
      <c r="S13" s="5">
        <f t="shared" si="2"/>
        <v>9.75</v>
      </c>
      <c r="T13" s="4">
        <v>2</v>
      </c>
      <c r="U13" s="4">
        <v>9.35</v>
      </c>
      <c r="V13" s="4">
        <v>0</v>
      </c>
      <c r="W13" s="5">
        <f t="shared" si="3"/>
        <v>11.35</v>
      </c>
      <c r="X13" s="5">
        <f t="shared" si="4"/>
        <v>43.2</v>
      </c>
      <c r="AB13">
        <v>4</v>
      </c>
    </row>
    <row r="14" spans="1:29" x14ac:dyDescent="0.35">
      <c r="A14">
        <v>7</v>
      </c>
      <c r="B14">
        <v>258161</v>
      </c>
      <c r="C14">
        <v>4277</v>
      </c>
      <c r="D14" s="12" t="s">
        <v>91</v>
      </c>
      <c r="E14" s="14">
        <v>2011</v>
      </c>
      <c r="F14" s="9" t="s">
        <v>21</v>
      </c>
      <c r="G14" t="s">
        <v>25</v>
      </c>
      <c r="H14" s="4">
        <v>2</v>
      </c>
      <c r="I14" s="4">
        <v>8.6999999999999993</v>
      </c>
      <c r="J14" s="4">
        <v>0</v>
      </c>
      <c r="K14" s="5">
        <f t="shared" si="0"/>
        <v>10.7</v>
      </c>
      <c r="L14" s="4">
        <v>2</v>
      </c>
      <c r="M14" s="4">
        <v>8.9499999999999993</v>
      </c>
      <c r="N14" s="4">
        <v>0</v>
      </c>
      <c r="O14" s="5">
        <f t="shared" si="1"/>
        <v>10.95</v>
      </c>
      <c r="P14" s="4">
        <v>2</v>
      </c>
      <c r="Q14" s="4">
        <v>8.9</v>
      </c>
      <c r="R14" s="4">
        <v>0</v>
      </c>
      <c r="S14" s="5">
        <f t="shared" si="2"/>
        <v>10.9</v>
      </c>
      <c r="T14" s="4">
        <v>2</v>
      </c>
      <c r="U14" s="4">
        <v>8.65</v>
      </c>
      <c r="V14" s="4">
        <v>0</v>
      </c>
      <c r="W14" s="5">
        <f t="shared" si="3"/>
        <v>10.65</v>
      </c>
      <c r="X14" s="5">
        <f t="shared" si="4"/>
        <v>43.199999999999996</v>
      </c>
      <c r="AB14">
        <v>3</v>
      </c>
    </row>
    <row r="15" spans="1:29" x14ac:dyDescent="0.35">
      <c r="A15">
        <v>9</v>
      </c>
      <c r="B15">
        <v>533804</v>
      </c>
      <c r="C15">
        <v>4277</v>
      </c>
      <c r="D15" s="12" t="s">
        <v>92</v>
      </c>
      <c r="E15" s="14">
        <v>2009</v>
      </c>
      <c r="F15" s="9" t="s">
        <v>21</v>
      </c>
      <c r="G15" t="s">
        <v>31</v>
      </c>
      <c r="H15" s="4">
        <v>2</v>
      </c>
      <c r="I15" s="4">
        <v>8.8000000000000007</v>
      </c>
      <c r="J15" s="4">
        <v>0</v>
      </c>
      <c r="K15" s="5">
        <f t="shared" si="0"/>
        <v>10.8</v>
      </c>
      <c r="L15" s="4">
        <v>2</v>
      </c>
      <c r="M15" s="4">
        <v>9.35</v>
      </c>
      <c r="N15" s="4">
        <v>0</v>
      </c>
      <c r="O15" s="5">
        <f t="shared" si="1"/>
        <v>11.35</v>
      </c>
      <c r="P15" s="4">
        <v>2</v>
      </c>
      <c r="Q15" s="4">
        <v>8</v>
      </c>
      <c r="R15" s="4">
        <v>0</v>
      </c>
      <c r="S15" s="5">
        <f t="shared" si="2"/>
        <v>10</v>
      </c>
      <c r="T15" s="4">
        <v>2</v>
      </c>
      <c r="U15" s="4">
        <v>8.75</v>
      </c>
      <c r="V15" s="4">
        <v>0</v>
      </c>
      <c r="W15" s="5">
        <f t="shared" si="3"/>
        <v>10.75</v>
      </c>
      <c r="X15" s="5">
        <f t="shared" si="4"/>
        <v>42.9</v>
      </c>
      <c r="AB15">
        <v>2</v>
      </c>
    </row>
    <row r="16" spans="1:29" x14ac:dyDescent="0.35">
      <c r="A16">
        <v>10</v>
      </c>
      <c r="B16">
        <v>863060</v>
      </c>
      <c r="C16">
        <v>4277</v>
      </c>
      <c r="D16" s="12" t="s">
        <v>88</v>
      </c>
      <c r="E16" s="14">
        <v>2010</v>
      </c>
      <c r="F16" s="9" t="s">
        <v>21</v>
      </c>
      <c r="G16" t="s">
        <v>31</v>
      </c>
      <c r="H16" s="4">
        <v>2</v>
      </c>
      <c r="I16" s="4">
        <v>9.4499999999999993</v>
      </c>
      <c r="J16" s="4">
        <v>0</v>
      </c>
      <c r="K16" s="5">
        <f t="shared" si="0"/>
        <v>11.45</v>
      </c>
      <c r="L16" s="4">
        <v>2</v>
      </c>
      <c r="M16" s="4">
        <v>8.9499999999999993</v>
      </c>
      <c r="N16" s="4">
        <v>0</v>
      </c>
      <c r="O16" s="5">
        <f t="shared" si="1"/>
        <v>10.95</v>
      </c>
      <c r="P16" s="4">
        <v>2</v>
      </c>
      <c r="Q16" s="4">
        <v>7.5</v>
      </c>
      <c r="R16" s="4">
        <v>0</v>
      </c>
      <c r="S16" s="5">
        <f t="shared" si="2"/>
        <v>9.5</v>
      </c>
      <c r="T16" s="4">
        <v>2</v>
      </c>
      <c r="U16" s="4">
        <v>8.75</v>
      </c>
      <c r="V16" s="4">
        <v>0</v>
      </c>
      <c r="W16" s="5">
        <f t="shared" si="3"/>
        <v>10.75</v>
      </c>
      <c r="X16" s="5">
        <f t="shared" si="4"/>
        <v>42.65</v>
      </c>
      <c r="AB16">
        <v>5</v>
      </c>
    </row>
    <row r="17" spans="1:28" x14ac:dyDescent="0.35">
      <c r="A17">
        <v>11</v>
      </c>
      <c r="B17">
        <v>873831</v>
      </c>
      <c r="C17">
        <v>4277</v>
      </c>
      <c r="D17" s="12" t="s">
        <v>90</v>
      </c>
      <c r="E17" s="14">
        <v>2011</v>
      </c>
      <c r="F17" s="9" t="s">
        <v>21</v>
      </c>
      <c r="G17" t="s">
        <v>34</v>
      </c>
      <c r="H17" s="4">
        <v>2</v>
      </c>
      <c r="I17" s="4">
        <v>8.6999999999999993</v>
      </c>
      <c r="J17" s="4">
        <v>0</v>
      </c>
      <c r="K17" s="5">
        <f t="shared" si="0"/>
        <v>10.7</v>
      </c>
      <c r="L17" s="4">
        <v>1.8</v>
      </c>
      <c r="M17" s="4">
        <v>8.1</v>
      </c>
      <c r="N17" s="4">
        <v>0</v>
      </c>
      <c r="O17" s="5">
        <f t="shared" si="1"/>
        <v>9.9</v>
      </c>
      <c r="P17" s="4">
        <v>2</v>
      </c>
      <c r="Q17" s="4">
        <v>8.8000000000000007</v>
      </c>
      <c r="R17" s="4">
        <v>0</v>
      </c>
      <c r="S17" s="5">
        <f t="shared" si="2"/>
        <v>10.8</v>
      </c>
      <c r="T17" s="4">
        <v>2</v>
      </c>
      <c r="U17" s="4">
        <v>8.75</v>
      </c>
      <c r="V17" s="4">
        <v>0</v>
      </c>
      <c r="W17" s="5">
        <f t="shared" si="3"/>
        <v>10.75</v>
      </c>
      <c r="X17" s="5">
        <f t="shared" si="4"/>
        <v>42.150000000000006</v>
      </c>
      <c r="AB17">
        <v>4</v>
      </c>
    </row>
    <row r="18" spans="1:28" x14ac:dyDescent="0.35">
      <c r="A18">
        <v>12</v>
      </c>
      <c r="B18">
        <v>0</v>
      </c>
      <c r="C18">
        <v>0</v>
      </c>
      <c r="D18" s="13" t="s">
        <v>155</v>
      </c>
      <c r="E18" s="14">
        <v>2010</v>
      </c>
      <c r="F18" s="14" t="s">
        <v>72</v>
      </c>
      <c r="H18" s="4">
        <v>2</v>
      </c>
      <c r="I18" s="4">
        <v>9.4</v>
      </c>
      <c r="J18" s="4">
        <v>0</v>
      </c>
      <c r="K18" s="5">
        <f t="shared" si="0"/>
        <v>11.4</v>
      </c>
      <c r="L18" s="4">
        <v>2</v>
      </c>
      <c r="M18" s="4">
        <v>8.4499999999999993</v>
      </c>
      <c r="N18" s="4">
        <v>0</v>
      </c>
      <c r="O18" s="5">
        <f t="shared" si="1"/>
        <v>10.45</v>
      </c>
      <c r="P18" s="4">
        <v>2</v>
      </c>
      <c r="Q18" s="4">
        <v>8.3000000000000007</v>
      </c>
      <c r="R18" s="4">
        <v>0</v>
      </c>
      <c r="S18" s="5">
        <f t="shared" si="2"/>
        <v>10.3</v>
      </c>
      <c r="T18" s="4">
        <v>2</v>
      </c>
      <c r="U18" s="4">
        <v>7.95</v>
      </c>
      <c r="V18" s="4">
        <v>0</v>
      </c>
      <c r="W18" s="5">
        <f t="shared" si="3"/>
        <v>9.9499999999999993</v>
      </c>
      <c r="X18" s="5">
        <f t="shared" si="4"/>
        <v>42.100000000000009</v>
      </c>
      <c r="AB18">
        <v>3</v>
      </c>
    </row>
    <row r="19" spans="1:28" x14ac:dyDescent="0.35">
      <c r="A19">
        <v>13</v>
      </c>
      <c r="B19">
        <v>515259</v>
      </c>
      <c r="C19">
        <v>4277</v>
      </c>
      <c r="D19" s="12" t="s">
        <v>89</v>
      </c>
      <c r="E19" s="14">
        <v>2011</v>
      </c>
      <c r="F19" s="9" t="s">
        <v>21</v>
      </c>
      <c r="G19" t="s">
        <v>31</v>
      </c>
      <c r="H19" s="4">
        <v>2</v>
      </c>
      <c r="I19" s="4">
        <v>8.4499999999999993</v>
      </c>
      <c r="J19" s="4">
        <v>0</v>
      </c>
      <c r="K19" s="5">
        <f t="shared" si="0"/>
        <v>10.45</v>
      </c>
      <c r="L19" s="4">
        <v>2</v>
      </c>
      <c r="M19" s="4">
        <v>8.6999999999999993</v>
      </c>
      <c r="N19" s="4">
        <v>0</v>
      </c>
      <c r="O19" s="5">
        <f t="shared" si="1"/>
        <v>10.7</v>
      </c>
      <c r="P19" s="4">
        <v>1.9</v>
      </c>
      <c r="Q19" s="4">
        <v>7.65</v>
      </c>
      <c r="R19" s="4">
        <v>0</v>
      </c>
      <c r="S19" s="5">
        <f t="shared" si="2"/>
        <v>9.5500000000000007</v>
      </c>
      <c r="T19" s="4">
        <v>2</v>
      </c>
      <c r="U19" s="4">
        <v>8.9499999999999993</v>
      </c>
      <c r="V19" s="4">
        <v>0</v>
      </c>
      <c r="W19" s="5">
        <f t="shared" si="3"/>
        <v>10.95</v>
      </c>
      <c r="X19" s="5">
        <f t="shared" si="4"/>
        <v>41.65</v>
      </c>
      <c r="AB19">
        <v>3</v>
      </c>
    </row>
    <row r="20" spans="1:28" x14ac:dyDescent="0.35">
      <c r="A20">
        <v>14</v>
      </c>
      <c r="B20">
        <v>466215</v>
      </c>
      <c r="C20">
        <v>5382</v>
      </c>
      <c r="D20" s="12" t="s">
        <v>99</v>
      </c>
      <c r="E20" s="14">
        <v>2010</v>
      </c>
      <c r="F20" s="14" t="s">
        <v>72</v>
      </c>
      <c r="G20" t="s">
        <v>74</v>
      </c>
      <c r="H20" s="4">
        <v>2</v>
      </c>
      <c r="I20" s="4">
        <v>9.25</v>
      </c>
      <c r="J20" s="4">
        <v>0</v>
      </c>
      <c r="K20" s="5">
        <f t="shared" si="0"/>
        <v>11.25</v>
      </c>
      <c r="L20" s="4">
        <v>2</v>
      </c>
      <c r="M20" s="4">
        <v>8.15</v>
      </c>
      <c r="N20" s="4">
        <v>0</v>
      </c>
      <c r="O20" s="5">
        <f t="shared" si="1"/>
        <v>10.15</v>
      </c>
      <c r="P20" s="4">
        <v>2</v>
      </c>
      <c r="Q20" s="4">
        <v>8.25</v>
      </c>
      <c r="R20" s="4">
        <v>0</v>
      </c>
      <c r="S20" s="5">
        <f t="shared" si="2"/>
        <v>10.25</v>
      </c>
      <c r="T20" s="4">
        <v>2</v>
      </c>
      <c r="U20" s="4">
        <v>7.45</v>
      </c>
      <c r="V20" s="4">
        <v>0</v>
      </c>
      <c r="W20" s="5">
        <f t="shared" si="3"/>
        <v>9.4499999999999993</v>
      </c>
      <c r="X20" s="5">
        <f t="shared" si="4"/>
        <v>41.099999999999994</v>
      </c>
      <c r="AB20">
        <v>2</v>
      </c>
    </row>
    <row r="21" spans="1:28" x14ac:dyDescent="0.35">
      <c r="A21">
        <v>15</v>
      </c>
      <c r="B21">
        <v>0</v>
      </c>
      <c r="C21">
        <v>0</v>
      </c>
      <c r="D21" s="12" t="s">
        <v>98</v>
      </c>
      <c r="E21" s="14">
        <v>2010</v>
      </c>
      <c r="F21" s="14" t="s">
        <v>69</v>
      </c>
      <c r="H21" s="4">
        <v>2</v>
      </c>
      <c r="I21" s="4">
        <v>9</v>
      </c>
      <c r="J21" s="4">
        <v>0</v>
      </c>
      <c r="K21" s="5">
        <f t="shared" si="0"/>
        <v>11</v>
      </c>
      <c r="L21" s="4">
        <v>2</v>
      </c>
      <c r="M21" s="4">
        <v>8.75</v>
      </c>
      <c r="N21" s="4">
        <v>0</v>
      </c>
      <c r="O21" s="5">
        <f t="shared" si="1"/>
        <v>10.75</v>
      </c>
      <c r="P21" s="4">
        <v>2</v>
      </c>
      <c r="Q21" s="4">
        <v>8</v>
      </c>
      <c r="R21" s="4">
        <v>0</v>
      </c>
      <c r="S21" s="5">
        <f t="shared" si="2"/>
        <v>10</v>
      </c>
      <c r="T21" s="4">
        <v>2</v>
      </c>
      <c r="U21" s="4">
        <v>7.3</v>
      </c>
      <c r="V21" s="4">
        <v>0</v>
      </c>
      <c r="W21" s="5">
        <f t="shared" si="3"/>
        <v>9.3000000000000007</v>
      </c>
      <c r="X21" s="5">
        <f t="shared" si="4"/>
        <v>41.05</v>
      </c>
      <c r="AB21">
        <v>3</v>
      </c>
    </row>
    <row r="22" spans="1:28" x14ac:dyDescent="0.35">
      <c r="A22">
        <v>16</v>
      </c>
      <c r="B22">
        <v>289539</v>
      </c>
      <c r="C22">
        <v>7937</v>
      </c>
      <c r="D22" s="12" t="s">
        <v>97</v>
      </c>
      <c r="E22" s="14">
        <v>2010</v>
      </c>
      <c r="F22" s="14" t="s">
        <v>69</v>
      </c>
      <c r="G22" t="s">
        <v>71</v>
      </c>
      <c r="H22" s="4">
        <v>2</v>
      </c>
      <c r="I22" s="4">
        <v>7.95</v>
      </c>
      <c r="J22" s="4">
        <v>0</v>
      </c>
      <c r="K22" s="5">
        <f t="shared" si="0"/>
        <v>9.9499999999999993</v>
      </c>
      <c r="L22" s="4">
        <v>2</v>
      </c>
      <c r="M22" s="4">
        <v>7.2</v>
      </c>
      <c r="N22" s="4">
        <v>0</v>
      </c>
      <c r="O22" s="5">
        <f t="shared" si="1"/>
        <v>9.1999999999999993</v>
      </c>
      <c r="P22" s="4">
        <v>2</v>
      </c>
      <c r="Q22" s="4">
        <v>6.45</v>
      </c>
      <c r="R22" s="4">
        <v>0</v>
      </c>
      <c r="S22" s="5">
        <f t="shared" si="2"/>
        <v>8.4499999999999993</v>
      </c>
      <c r="T22" s="4">
        <v>2</v>
      </c>
      <c r="U22" s="4">
        <v>7.5</v>
      </c>
      <c r="V22" s="4">
        <v>0</v>
      </c>
      <c r="W22" s="5">
        <f t="shared" si="3"/>
        <v>9.5</v>
      </c>
      <c r="X22" s="5">
        <f t="shared" si="4"/>
        <v>37.099999999999994</v>
      </c>
      <c r="AB22">
        <v>2</v>
      </c>
    </row>
    <row r="24" spans="1:28" x14ac:dyDescent="0.35">
      <c r="D24" t="s">
        <v>165</v>
      </c>
    </row>
    <row r="25" spans="1:28" ht="4.5" customHeight="1" x14ac:dyDescent="0.35"/>
    <row r="26" spans="1:28" x14ac:dyDescent="0.35">
      <c r="D26" t="s">
        <v>163</v>
      </c>
    </row>
    <row r="27" spans="1:28" ht="6.75" customHeight="1" x14ac:dyDescent="0.35"/>
    <row r="28" spans="1:28" x14ac:dyDescent="0.35">
      <c r="D28" s="17" t="s">
        <v>164</v>
      </c>
    </row>
    <row r="29" spans="1:28" x14ac:dyDescent="0.35">
      <c r="D29" t="s">
        <v>159</v>
      </c>
    </row>
    <row r="30" spans="1:28" x14ac:dyDescent="0.35">
      <c r="D30" t="s">
        <v>160</v>
      </c>
    </row>
    <row r="31" spans="1:28" x14ac:dyDescent="0.35">
      <c r="D31" t="s">
        <v>161</v>
      </c>
    </row>
  </sheetData>
  <sortState ref="A7:Y22">
    <sortCondition descending="1" ref="X6"/>
  </sortState>
  <pageMargins left="0.7" right="0.7" top="0.78740157499999996" bottom="0.78740157499999996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0"/>
  <sheetViews>
    <sheetView topLeftCell="A16" workbookViewId="0">
      <selection activeCell="F8" sqref="F8"/>
    </sheetView>
  </sheetViews>
  <sheetFormatPr defaultRowHeight="14.5" x14ac:dyDescent="0.35"/>
  <cols>
    <col min="1" max="1" width="6.453125" customWidth="1"/>
    <col min="2" max="3" width="10" hidden="1" customWidth="1"/>
    <col min="4" max="4" width="28.453125" customWidth="1"/>
    <col min="5" max="5" width="6" style="9" customWidth="1"/>
    <col min="6" max="6" width="27.453125" style="9" customWidth="1"/>
    <col min="7" max="7" width="30" hidden="1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20.1796875" hidden="1" customWidth="1"/>
    <col min="26" max="26" width="22.1796875" hidden="1" customWidth="1"/>
    <col min="27" max="27" width="48.54296875" hidden="1" customWidth="1"/>
    <col min="28" max="28" width="8" hidden="1" customWidth="1"/>
    <col min="29" max="29" width="30" hidden="1" customWidth="1"/>
    <col min="30" max="42" width="0" hidden="1" customWidth="1"/>
  </cols>
  <sheetData>
    <row r="1" spans="1:29" ht="18.5" x14ac:dyDescent="0.45">
      <c r="D1" s="1" t="s">
        <v>0</v>
      </c>
    </row>
    <row r="2" spans="1:29" ht="18.5" x14ac:dyDescent="0.45">
      <c r="D2" s="1" t="s">
        <v>1</v>
      </c>
    </row>
    <row r="3" spans="1:29" ht="18.5" x14ac:dyDescent="0.45">
      <c r="D3" s="1" t="s">
        <v>2</v>
      </c>
      <c r="F3" s="9" t="s">
        <v>162</v>
      </c>
    </row>
    <row r="6" spans="1:29" x14ac:dyDescent="0.35">
      <c r="A6" s="2" t="s">
        <v>154</v>
      </c>
      <c r="B6" s="2" t="s">
        <v>3</v>
      </c>
      <c r="C6" s="2" t="s">
        <v>4</v>
      </c>
      <c r="D6" s="2" t="s">
        <v>5</v>
      </c>
      <c r="E6" s="10" t="s">
        <v>153</v>
      </c>
      <c r="F6" s="10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8</v>
      </c>
      <c r="M6" s="2" t="s">
        <v>9</v>
      </c>
      <c r="N6" s="2" t="s">
        <v>10</v>
      </c>
      <c r="O6" s="2" t="s">
        <v>12</v>
      </c>
      <c r="P6" s="2" t="s">
        <v>8</v>
      </c>
      <c r="Q6" s="2" t="s">
        <v>9</v>
      </c>
      <c r="R6" s="2" t="s">
        <v>10</v>
      </c>
      <c r="S6" s="2" t="s">
        <v>13</v>
      </c>
      <c r="T6" s="2" t="s">
        <v>8</v>
      </c>
      <c r="U6" s="2" t="s">
        <v>9</v>
      </c>
      <c r="V6" s="2" t="s">
        <v>10</v>
      </c>
      <c r="W6" s="2" t="s">
        <v>14</v>
      </c>
      <c r="X6" s="2" t="s">
        <v>15</v>
      </c>
      <c r="Y6" s="2" t="s">
        <v>16</v>
      </c>
      <c r="Z6" s="2" t="s">
        <v>17</v>
      </c>
      <c r="AA6" s="2" t="s">
        <v>18</v>
      </c>
      <c r="AB6" s="2" t="s">
        <v>19</v>
      </c>
      <c r="AC6" s="2" t="s">
        <v>20</v>
      </c>
    </row>
    <row r="7" spans="1:29" x14ac:dyDescent="0.35">
      <c r="A7">
        <v>1</v>
      </c>
      <c r="B7">
        <v>562229</v>
      </c>
      <c r="C7">
        <v>4277</v>
      </c>
      <c r="D7" t="s">
        <v>22</v>
      </c>
      <c r="E7" s="9">
        <v>2009</v>
      </c>
      <c r="F7" s="9" t="s">
        <v>21</v>
      </c>
      <c r="G7" t="s">
        <v>23</v>
      </c>
      <c r="H7" s="4">
        <v>2</v>
      </c>
      <c r="I7" s="4">
        <v>9.8000000000000007</v>
      </c>
      <c r="J7" s="4">
        <v>0</v>
      </c>
      <c r="K7" s="5">
        <f t="shared" ref="K7:K41" si="0">H7+I7-J7</f>
        <v>11.8</v>
      </c>
      <c r="L7" s="4">
        <v>2.7</v>
      </c>
      <c r="M7" s="4">
        <v>8.4499999999999993</v>
      </c>
      <c r="N7" s="4">
        <v>0</v>
      </c>
      <c r="O7" s="5">
        <f t="shared" ref="O7:O41" si="1">L7+M7-N7</f>
        <v>11.149999999999999</v>
      </c>
      <c r="P7" s="4">
        <v>3.3</v>
      </c>
      <c r="Q7" s="4">
        <v>9.4</v>
      </c>
      <c r="R7" s="4">
        <v>0</v>
      </c>
      <c r="S7" s="5">
        <f t="shared" ref="S7:S41" si="2">P7+Q7-R7</f>
        <v>12.7</v>
      </c>
      <c r="T7" s="4">
        <v>2.9</v>
      </c>
      <c r="U7" s="4">
        <v>8.8000000000000007</v>
      </c>
      <c r="V7" s="4">
        <v>0</v>
      </c>
      <c r="W7" s="5">
        <f t="shared" ref="W7:W41" si="3">T7+U7-V7</f>
        <v>11.700000000000001</v>
      </c>
      <c r="X7" s="5">
        <f t="shared" ref="X7:X41" si="4">K7+O7+S7+W7</f>
        <v>47.35</v>
      </c>
      <c r="Z7" t="e">
        <f>#REF!</f>
        <v>#REF!</v>
      </c>
      <c r="AA7" t="e">
        <f>#REF!</f>
        <v>#REF!</v>
      </c>
      <c r="AB7">
        <v>2</v>
      </c>
    </row>
    <row r="8" spans="1:29" x14ac:dyDescent="0.35">
      <c r="A8">
        <v>2</v>
      </c>
      <c r="B8">
        <v>0</v>
      </c>
      <c r="C8">
        <v>0</v>
      </c>
      <c r="D8" t="s">
        <v>151</v>
      </c>
      <c r="E8" s="9">
        <v>2009</v>
      </c>
      <c r="F8" s="9" t="s">
        <v>21</v>
      </c>
      <c r="H8" s="4">
        <v>2</v>
      </c>
      <c r="I8" s="4">
        <v>9.65</v>
      </c>
      <c r="J8" s="4">
        <v>0</v>
      </c>
      <c r="K8" s="5">
        <f t="shared" si="0"/>
        <v>11.65</v>
      </c>
      <c r="L8" s="4">
        <v>2.6</v>
      </c>
      <c r="M8" s="4">
        <v>9.15</v>
      </c>
      <c r="N8" s="4">
        <v>0</v>
      </c>
      <c r="O8" s="5">
        <f t="shared" si="1"/>
        <v>11.75</v>
      </c>
      <c r="P8" s="4">
        <v>3.1</v>
      </c>
      <c r="Q8" s="4">
        <v>7.5</v>
      </c>
      <c r="R8" s="4">
        <v>0</v>
      </c>
      <c r="S8" s="5">
        <f t="shared" si="2"/>
        <v>10.6</v>
      </c>
      <c r="T8" s="4">
        <v>2.9</v>
      </c>
      <c r="U8" s="4">
        <v>8.4499999999999993</v>
      </c>
      <c r="V8" s="4">
        <v>0</v>
      </c>
      <c r="W8" s="5">
        <f t="shared" si="3"/>
        <v>11.35</v>
      </c>
      <c r="X8" s="5">
        <f t="shared" si="4"/>
        <v>45.35</v>
      </c>
      <c r="Z8" t="e">
        <f>#REF!</f>
        <v>#REF!</v>
      </c>
      <c r="AA8" t="e">
        <f>#REF!</f>
        <v>#REF!</v>
      </c>
      <c r="AB8">
        <v>5</v>
      </c>
    </row>
    <row r="9" spans="1:29" x14ac:dyDescent="0.35">
      <c r="A9">
        <v>3</v>
      </c>
      <c r="B9">
        <v>628881</v>
      </c>
      <c r="C9">
        <v>4142</v>
      </c>
      <c r="D9" t="s">
        <v>50</v>
      </c>
      <c r="E9" s="9">
        <v>2010</v>
      </c>
      <c r="F9" s="9" t="s">
        <v>45</v>
      </c>
      <c r="G9" t="s">
        <v>46</v>
      </c>
      <c r="H9" s="4">
        <v>2</v>
      </c>
      <c r="I9" s="4">
        <v>8.9499999999999993</v>
      </c>
      <c r="J9" s="4">
        <v>0</v>
      </c>
      <c r="K9" s="5">
        <f t="shared" si="0"/>
        <v>10.95</v>
      </c>
      <c r="L9" s="4">
        <v>2</v>
      </c>
      <c r="M9" s="4">
        <v>8.65</v>
      </c>
      <c r="N9" s="4">
        <v>0</v>
      </c>
      <c r="O9" s="5">
        <f t="shared" si="1"/>
        <v>10.65</v>
      </c>
      <c r="P9" s="4">
        <v>3.1</v>
      </c>
      <c r="Q9" s="4">
        <v>8.85</v>
      </c>
      <c r="R9" s="4">
        <v>0</v>
      </c>
      <c r="S9" s="5">
        <f t="shared" si="2"/>
        <v>11.95</v>
      </c>
      <c r="T9" s="4">
        <v>3</v>
      </c>
      <c r="U9" s="4">
        <v>8.25</v>
      </c>
      <c r="V9" s="4">
        <v>0</v>
      </c>
      <c r="W9" s="5">
        <f t="shared" si="3"/>
        <v>11.25</v>
      </c>
      <c r="X9" s="5">
        <f t="shared" si="4"/>
        <v>44.8</v>
      </c>
      <c r="Z9" t="e">
        <f>#REF!</f>
        <v>#REF!</v>
      </c>
      <c r="AA9" t="e">
        <f>#REF!</f>
        <v>#REF!</v>
      </c>
      <c r="AB9">
        <v>5</v>
      </c>
    </row>
    <row r="10" spans="1:29" x14ac:dyDescent="0.35">
      <c r="A10">
        <v>4</v>
      </c>
      <c r="B10">
        <v>304715</v>
      </c>
      <c r="C10">
        <v>4142</v>
      </c>
      <c r="D10" t="s">
        <v>44</v>
      </c>
      <c r="E10" s="9">
        <v>2009</v>
      </c>
      <c r="F10" s="9" t="s">
        <v>45</v>
      </c>
      <c r="G10" t="s">
        <v>46</v>
      </c>
      <c r="H10" s="4">
        <v>2</v>
      </c>
      <c r="I10" s="4">
        <v>9.3000000000000007</v>
      </c>
      <c r="J10" s="4">
        <v>0</v>
      </c>
      <c r="K10" s="5">
        <f t="shared" si="0"/>
        <v>11.3</v>
      </c>
      <c r="L10" s="4">
        <v>2</v>
      </c>
      <c r="M10" s="4">
        <v>8.65</v>
      </c>
      <c r="N10" s="4">
        <v>0</v>
      </c>
      <c r="O10" s="5">
        <f t="shared" si="1"/>
        <v>10.65</v>
      </c>
      <c r="P10" s="4">
        <v>3</v>
      </c>
      <c r="Q10" s="4">
        <v>8.4499999999999993</v>
      </c>
      <c r="R10" s="4">
        <v>0</v>
      </c>
      <c r="S10" s="5">
        <f t="shared" si="2"/>
        <v>11.45</v>
      </c>
      <c r="T10" s="4">
        <v>2.9</v>
      </c>
      <c r="U10" s="4">
        <v>8.25</v>
      </c>
      <c r="V10" s="4">
        <v>0</v>
      </c>
      <c r="W10" s="5">
        <f t="shared" si="3"/>
        <v>11.15</v>
      </c>
      <c r="X10" s="5">
        <f t="shared" si="4"/>
        <v>44.550000000000004</v>
      </c>
      <c r="Z10" t="e">
        <f>#REF!</f>
        <v>#REF!</v>
      </c>
      <c r="AA10" t="e">
        <f>#REF!</f>
        <v>#REF!</v>
      </c>
      <c r="AB10">
        <v>2</v>
      </c>
    </row>
    <row r="11" spans="1:29" x14ac:dyDescent="0.35">
      <c r="A11">
        <v>5</v>
      </c>
      <c r="B11">
        <v>465983</v>
      </c>
      <c r="C11">
        <v>4277</v>
      </c>
      <c r="D11" t="s">
        <v>35</v>
      </c>
      <c r="E11" s="9">
        <v>2009</v>
      </c>
      <c r="F11" s="9" t="s">
        <v>21</v>
      </c>
      <c r="G11" t="s">
        <v>25</v>
      </c>
      <c r="H11" s="4">
        <v>2</v>
      </c>
      <c r="I11" s="4">
        <v>8.5500000000000007</v>
      </c>
      <c r="J11" s="4">
        <v>0</v>
      </c>
      <c r="K11" s="5">
        <f t="shared" si="0"/>
        <v>10.55</v>
      </c>
      <c r="L11" s="4">
        <v>2</v>
      </c>
      <c r="M11" s="4">
        <v>8.9</v>
      </c>
      <c r="N11" s="4">
        <v>0</v>
      </c>
      <c r="O11" s="5">
        <f t="shared" si="1"/>
        <v>10.9</v>
      </c>
      <c r="P11" s="4">
        <v>2.9</v>
      </c>
      <c r="Q11" s="4">
        <v>8.6</v>
      </c>
      <c r="R11" s="4">
        <v>0</v>
      </c>
      <c r="S11" s="5">
        <f t="shared" si="2"/>
        <v>11.5</v>
      </c>
      <c r="T11" s="4">
        <v>3</v>
      </c>
      <c r="U11" s="4">
        <v>8.1999999999999993</v>
      </c>
      <c r="V11" s="4">
        <v>0</v>
      </c>
      <c r="W11" s="5">
        <f t="shared" si="3"/>
        <v>11.2</v>
      </c>
      <c r="X11" s="5">
        <f t="shared" si="4"/>
        <v>44.150000000000006</v>
      </c>
      <c r="Z11" t="e">
        <f>#REF!</f>
        <v>#REF!</v>
      </c>
      <c r="AA11" t="e">
        <f>#REF!</f>
        <v>#REF!</v>
      </c>
      <c r="AB11">
        <v>5</v>
      </c>
    </row>
    <row r="12" spans="1:29" x14ac:dyDescent="0.35">
      <c r="A12">
        <v>6</v>
      </c>
      <c r="B12">
        <v>258161</v>
      </c>
      <c r="C12">
        <v>4277</v>
      </c>
      <c r="D12" t="s">
        <v>24</v>
      </c>
      <c r="E12" s="9">
        <v>2009</v>
      </c>
      <c r="F12" s="9" t="s">
        <v>21</v>
      </c>
      <c r="G12" t="s">
        <v>25</v>
      </c>
      <c r="H12" s="4">
        <v>2</v>
      </c>
      <c r="I12" s="4">
        <v>9.15</v>
      </c>
      <c r="J12" s="4">
        <v>0</v>
      </c>
      <c r="K12" s="5">
        <f t="shared" si="0"/>
        <v>11.15</v>
      </c>
      <c r="L12" s="4">
        <v>2</v>
      </c>
      <c r="M12" s="4">
        <v>8.6999999999999993</v>
      </c>
      <c r="N12" s="4">
        <v>0</v>
      </c>
      <c r="O12" s="5">
        <f t="shared" si="1"/>
        <v>10.7</v>
      </c>
      <c r="P12" s="4">
        <v>3.1</v>
      </c>
      <c r="Q12" s="4">
        <v>7.95</v>
      </c>
      <c r="R12" s="4">
        <v>0</v>
      </c>
      <c r="S12" s="5">
        <f t="shared" si="2"/>
        <v>11.05</v>
      </c>
      <c r="T12" s="4">
        <v>3</v>
      </c>
      <c r="U12" s="4">
        <v>8.1999999999999993</v>
      </c>
      <c r="V12" s="4">
        <v>0</v>
      </c>
      <c r="W12" s="5">
        <f t="shared" si="3"/>
        <v>11.2</v>
      </c>
      <c r="X12" s="5">
        <f t="shared" si="4"/>
        <v>44.100000000000009</v>
      </c>
      <c r="Z12" t="e">
        <f>#REF!</f>
        <v>#REF!</v>
      </c>
      <c r="AA12" t="e">
        <f>#REF!</f>
        <v>#REF!</v>
      </c>
      <c r="AB12">
        <v>3</v>
      </c>
    </row>
    <row r="13" spans="1:29" x14ac:dyDescent="0.35">
      <c r="A13">
        <v>7</v>
      </c>
      <c r="B13">
        <v>800246</v>
      </c>
      <c r="C13">
        <v>4277</v>
      </c>
      <c r="D13" t="s">
        <v>26</v>
      </c>
      <c r="E13" s="9">
        <v>2011</v>
      </c>
      <c r="F13" s="9" t="s">
        <v>21</v>
      </c>
      <c r="G13" t="s">
        <v>27</v>
      </c>
      <c r="H13" s="4">
        <v>2</v>
      </c>
      <c r="I13" s="4">
        <v>8.9499999999999993</v>
      </c>
      <c r="J13" s="4">
        <v>0</v>
      </c>
      <c r="K13" s="5">
        <f t="shared" si="0"/>
        <v>10.95</v>
      </c>
      <c r="L13" s="4">
        <v>2.6</v>
      </c>
      <c r="M13" s="4">
        <v>8.15</v>
      </c>
      <c r="N13" s="4">
        <v>0</v>
      </c>
      <c r="O13" s="5">
        <f t="shared" si="1"/>
        <v>10.75</v>
      </c>
      <c r="P13" s="4">
        <v>3.1</v>
      </c>
      <c r="Q13" s="4">
        <v>8.0500000000000007</v>
      </c>
      <c r="R13" s="4">
        <v>0</v>
      </c>
      <c r="S13" s="5">
        <f t="shared" si="2"/>
        <v>11.15</v>
      </c>
      <c r="T13" s="4">
        <v>2.2999999999999998</v>
      </c>
      <c r="U13" s="4">
        <v>8.8000000000000007</v>
      </c>
      <c r="V13" s="4">
        <v>0</v>
      </c>
      <c r="W13" s="5">
        <f t="shared" si="3"/>
        <v>11.100000000000001</v>
      </c>
      <c r="X13" s="5">
        <f t="shared" si="4"/>
        <v>43.95</v>
      </c>
      <c r="Z13" t="e">
        <f>#REF!</f>
        <v>#REF!</v>
      </c>
      <c r="AA13" t="e">
        <f>#REF!</f>
        <v>#REF!</v>
      </c>
      <c r="AB13">
        <v>4</v>
      </c>
    </row>
    <row r="14" spans="1:29" x14ac:dyDescent="0.35">
      <c r="A14">
        <v>8</v>
      </c>
      <c r="B14">
        <v>900893</v>
      </c>
      <c r="C14">
        <v>4142</v>
      </c>
      <c r="D14" t="s">
        <v>49</v>
      </c>
      <c r="E14" s="9">
        <v>2011</v>
      </c>
      <c r="F14" s="9" t="s">
        <v>45</v>
      </c>
      <c r="G14" t="s">
        <v>46</v>
      </c>
      <c r="H14" s="4">
        <v>2</v>
      </c>
      <c r="I14" s="4">
        <v>8.5</v>
      </c>
      <c r="J14" s="4">
        <v>0</v>
      </c>
      <c r="K14" s="5">
        <f t="shared" si="0"/>
        <v>10.5</v>
      </c>
      <c r="L14" s="4">
        <v>2</v>
      </c>
      <c r="M14" s="4">
        <v>8.4499999999999993</v>
      </c>
      <c r="N14" s="4">
        <v>0</v>
      </c>
      <c r="O14" s="5">
        <f t="shared" si="1"/>
        <v>10.45</v>
      </c>
      <c r="P14" s="4">
        <v>2.9</v>
      </c>
      <c r="Q14" s="4">
        <v>8.9499999999999993</v>
      </c>
      <c r="R14" s="4">
        <v>0</v>
      </c>
      <c r="S14" s="5">
        <f t="shared" si="2"/>
        <v>11.85</v>
      </c>
      <c r="T14" s="4">
        <v>3</v>
      </c>
      <c r="U14" s="4">
        <v>8</v>
      </c>
      <c r="V14" s="4">
        <v>0</v>
      </c>
      <c r="W14" s="5">
        <f t="shared" si="3"/>
        <v>11</v>
      </c>
      <c r="X14" s="5">
        <f t="shared" si="4"/>
        <v>43.8</v>
      </c>
      <c r="Z14" t="e">
        <f>#REF!</f>
        <v>#REF!</v>
      </c>
      <c r="AA14" t="e">
        <f>#REF!</f>
        <v>#REF!</v>
      </c>
      <c r="AB14">
        <v>4</v>
      </c>
    </row>
    <row r="15" spans="1:29" x14ac:dyDescent="0.35">
      <c r="A15">
        <v>9</v>
      </c>
      <c r="B15">
        <v>873831</v>
      </c>
      <c r="C15">
        <v>4277</v>
      </c>
      <c r="D15" t="s">
        <v>33</v>
      </c>
      <c r="E15" s="9">
        <v>2009</v>
      </c>
      <c r="F15" s="9" t="s">
        <v>21</v>
      </c>
      <c r="G15" t="s">
        <v>34</v>
      </c>
      <c r="H15" s="4">
        <v>2</v>
      </c>
      <c r="I15" s="4">
        <v>9.0500000000000007</v>
      </c>
      <c r="J15" s="4">
        <v>0</v>
      </c>
      <c r="K15" s="5">
        <f t="shared" si="0"/>
        <v>11.05</v>
      </c>
      <c r="L15" s="4">
        <v>2</v>
      </c>
      <c r="M15" s="4">
        <v>8.15</v>
      </c>
      <c r="N15" s="4">
        <v>0</v>
      </c>
      <c r="O15" s="5">
        <f t="shared" si="1"/>
        <v>10.15</v>
      </c>
      <c r="P15" s="4">
        <v>2.9</v>
      </c>
      <c r="Q15" s="4">
        <v>7.55</v>
      </c>
      <c r="R15" s="4">
        <v>0</v>
      </c>
      <c r="S15" s="5">
        <f t="shared" si="2"/>
        <v>10.45</v>
      </c>
      <c r="T15" s="4">
        <v>2.8</v>
      </c>
      <c r="U15" s="4">
        <v>8.35</v>
      </c>
      <c r="V15" s="4">
        <v>0</v>
      </c>
      <c r="W15" s="5">
        <f t="shared" si="3"/>
        <v>11.149999999999999</v>
      </c>
      <c r="X15" s="5">
        <f t="shared" si="4"/>
        <v>42.8</v>
      </c>
      <c r="Z15" t="e">
        <f>#REF!</f>
        <v>#REF!</v>
      </c>
      <c r="AA15" t="e">
        <f>#REF!</f>
        <v>#REF!</v>
      </c>
      <c r="AB15">
        <v>4</v>
      </c>
    </row>
    <row r="16" spans="1:29" x14ac:dyDescent="0.35">
      <c r="A16">
        <v>10</v>
      </c>
      <c r="B16">
        <v>611301</v>
      </c>
      <c r="C16">
        <v>4277</v>
      </c>
      <c r="D16" t="s">
        <v>37</v>
      </c>
      <c r="E16" s="9">
        <v>2009</v>
      </c>
      <c r="F16" s="9" t="s">
        <v>21</v>
      </c>
      <c r="G16" t="s">
        <v>31</v>
      </c>
      <c r="H16" s="4">
        <v>2</v>
      </c>
      <c r="I16" s="4">
        <v>8.75</v>
      </c>
      <c r="J16" s="4">
        <v>0</v>
      </c>
      <c r="K16" s="5">
        <f t="shared" si="0"/>
        <v>10.75</v>
      </c>
      <c r="L16" s="4">
        <v>2</v>
      </c>
      <c r="M16" s="4">
        <v>8</v>
      </c>
      <c r="N16" s="4">
        <v>0</v>
      </c>
      <c r="O16" s="5">
        <f t="shared" si="1"/>
        <v>10</v>
      </c>
      <c r="P16" s="4">
        <v>3.1</v>
      </c>
      <c r="Q16" s="4">
        <v>8.25</v>
      </c>
      <c r="R16" s="4">
        <v>0</v>
      </c>
      <c r="S16" s="5">
        <f t="shared" si="2"/>
        <v>11.35</v>
      </c>
      <c r="T16" s="4">
        <v>2.8</v>
      </c>
      <c r="U16" s="4">
        <v>7.9</v>
      </c>
      <c r="V16" s="4">
        <v>0</v>
      </c>
      <c r="W16" s="5">
        <f t="shared" si="3"/>
        <v>10.7</v>
      </c>
      <c r="X16" s="5">
        <f t="shared" si="4"/>
        <v>42.8</v>
      </c>
      <c r="Z16" t="e">
        <f>#REF!</f>
        <v>#REF!</v>
      </c>
      <c r="AA16" t="e">
        <f>#REF!</f>
        <v>#REF!</v>
      </c>
      <c r="AB16">
        <v>2</v>
      </c>
    </row>
    <row r="17" spans="1:28" x14ac:dyDescent="0.35">
      <c r="A17">
        <v>11</v>
      </c>
      <c r="B17">
        <v>855293</v>
      </c>
      <c r="C17">
        <v>4277</v>
      </c>
      <c r="D17" t="s">
        <v>38</v>
      </c>
      <c r="E17" s="9">
        <v>2010</v>
      </c>
      <c r="F17" s="9" t="s">
        <v>21</v>
      </c>
      <c r="G17" t="s">
        <v>39</v>
      </c>
      <c r="H17" s="4">
        <v>2</v>
      </c>
      <c r="I17" s="4">
        <v>8.85</v>
      </c>
      <c r="J17" s="4">
        <v>0</v>
      </c>
      <c r="K17" s="5">
        <f t="shared" si="0"/>
        <v>10.85</v>
      </c>
      <c r="L17" s="4">
        <v>2</v>
      </c>
      <c r="M17" s="4">
        <v>8.35</v>
      </c>
      <c r="N17" s="4">
        <v>0</v>
      </c>
      <c r="O17" s="5">
        <f t="shared" si="1"/>
        <v>10.35</v>
      </c>
      <c r="P17" s="4">
        <v>3</v>
      </c>
      <c r="Q17" s="4">
        <v>8.1</v>
      </c>
      <c r="R17" s="4">
        <v>0</v>
      </c>
      <c r="S17" s="5">
        <f t="shared" si="2"/>
        <v>11.1</v>
      </c>
      <c r="T17" s="4">
        <v>2.2999999999999998</v>
      </c>
      <c r="U17" s="4">
        <v>8.15</v>
      </c>
      <c r="V17" s="4">
        <v>0</v>
      </c>
      <c r="W17" s="5">
        <f t="shared" si="3"/>
        <v>10.45</v>
      </c>
      <c r="X17" s="5">
        <f t="shared" si="4"/>
        <v>42.75</v>
      </c>
      <c r="Z17" t="e">
        <f>#REF!</f>
        <v>#REF!</v>
      </c>
      <c r="AA17" t="e">
        <f>#REF!</f>
        <v>#REF!</v>
      </c>
      <c r="AB17">
        <v>3</v>
      </c>
    </row>
    <row r="18" spans="1:28" x14ac:dyDescent="0.35">
      <c r="A18">
        <v>12</v>
      </c>
      <c r="B18">
        <v>774448</v>
      </c>
      <c r="C18">
        <v>9512</v>
      </c>
      <c r="D18" t="s">
        <v>79</v>
      </c>
      <c r="E18" s="9">
        <v>2009</v>
      </c>
      <c r="F18" s="9" t="s">
        <v>77</v>
      </c>
      <c r="G18" t="s">
        <v>78</v>
      </c>
      <c r="H18" s="4">
        <v>2</v>
      </c>
      <c r="I18" s="4">
        <v>8.8000000000000007</v>
      </c>
      <c r="J18" s="4">
        <v>0</v>
      </c>
      <c r="K18" s="5">
        <f t="shared" si="0"/>
        <v>10.8</v>
      </c>
      <c r="L18" s="4">
        <v>2.5</v>
      </c>
      <c r="M18" s="4">
        <v>8.8000000000000007</v>
      </c>
      <c r="N18" s="4">
        <v>0</v>
      </c>
      <c r="O18" s="5">
        <f t="shared" si="1"/>
        <v>11.3</v>
      </c>
      <c r="P18" s="4">
        <v>3</v>
      </c>
      <c r="Q18" s="4">
        <v>8</v>
      </c>
      <c r="R18" s="4">
        <v>0</v>
      </c>
      <c r="S18" s="5">
        <f t="shared" si="2"/>
        <v>11</v>
      </c>
      <c r="T18" s="4">
        <v>3.1</v>
      </c>
      <c r="U18" s="4">
        <v>6.55</v>
      </c>
      <c r="V18" s="4">
        <v>0</v>
      </c>
      <c r="W18" s="5">
        <f t="shared" si="3"/>
        <v>9.65</v>
      </c>
      <c r="X18" s="5">
        <f t="shared" si="4"/>
        <v>42.75</v>
      </c>
      <c r="Z18" t="e">
        <f>#REF!</f>
        <v>#REF!</v>
      </c>
      <c r="AA18" t="e">
        <f>#REF!</f>
        <v>#REF!</v>
      </c>
      <c r="AB18">
        <v>3</v>
      </c>
    </row>
    <row r="19" spans="1:28" x14ac:dyDescent="0.35">
      <c r="A19">
        <v>13</v>
      </c>
      <c r="B19">
        <v>289539</v>
      </c>
      <c r="C19">
        <v>7937</v>
      </c>
      <c r="D19" t="s">
        <v>70</v>
      </c>
      <c r="E19" s="9">
        <v>2009</v>
      </c>
      <c r="F19" s="9" t="s">
        <v>69</v>
      </c>
      <c r="G19" t="s">
        <v>71</v>
      </c>
      <c r="H19" s="4">
        <v>2</v>
      </c>
      <c r="I19" s="4">
        <v>9.3000000000000007</v>
      </c>
      <c r="J19" s="4">
        <v>0</v>
      </c>
      <c r="K19" s="5">
        <f t="shared" si="0"/>
        <v>11.3</v>
      </c>
      <c r="L19" s="4">
        <v>2</v>
      </c>
      <c r="M19" s="4">
        <v>8.4</v>
      </c>
      <c r="N19" s="4">
        <v>0</v>
      </c>
      <c r="O19" s="5">
        <f t="shared" si="1"/>
        <v>10.4</v>
      </c>
      <c r="P19" s="4">
        <v>3.1</v>
      </c>
      <c r="Q19" s="4">
        <v>8.1999999999999993</v>
      </c>
      <c r="R19" s="4">
        <v>0</v>
      </c>
      <c r="S19" s="5">
        <f t="shared" si="2"/>
        <v>11.299999999999999</v>
      </c>
      <c r="T19" s="4">
        <v>2.2999999999999998</v>
      </c>
      <c r="U19" s="4">
        <v>7.45</v>
      </c>
      <c r="V19" s="4">
        <v>0</v>
      </c>
      <c r="W19" s="5">
        <f t="shared" si="3"/>
        <v>9.75</v>
      </c>
      <c r="X19" s="5">
        <f t="shared" si="4"/>
        <v>42.75</v>
      </c>
      <c r="Z19" t="e">
        <f>#REF!</f>
        <v>#REF!</v>
      </c>
      <c r="AA19" t="e">
        <f>#REF!</f>
        <v>#REF!</v>
      </c>
      <c r="AB19">
        <v>2</v>
      </c>
    </row>
    <row r="20" spans="1:28" x14ac:dyDescent="0.35">
      <c r="A20">
        <v>14</v>
      </c>
      <c r="B20">
        <v>466215</v>
      </c>
      <c r="C20">
        <v>5382</v>
      </c>
      <c r="D20" t="s">
        <v>73</v>
      </c>
      <c r="E20" s="9">
        <v>2009</v>
      </c>
      <c r="F20" s="9" t="s">
        <v>72</v>
      </c>
      <c r="G20" t="s">
        <v>74</v>
      </c>
      <c r="H20" s="4">
        <v>2</v>
      </c>
      <c r="I20" s="4">
        <v>8.4</v>
      </c>
      <c r="J20" s="4">
        <v>0</v>
      </c>
      <c r="K20" s="5">
        <f t="shared" si="0"/>
        <v>10.4</v>
      </c>
      <c r="L20" s="4">
        <v>1.6</v>
      </c>
      <c r="M20" s="4">
        <v>8.35</v>
      </c>
      <c r="N20" s="4">
        <v>0</v>
      </c>
      <c r="O20" s="5">
        <f t="shared" si="1"/>
        <v>9.9499999999999993</v>
      </c>
      <c r="P20" s="4">
        <v>3</v>
      </c>
      <c r="Q20" s="4">
        <v>8.5500000000000007</v>
      </c>
      <c r="R20" s="4">
        <v>0</v>
      </c>
      <c r="S20" s="5">
        <f t="shared" si="2"/>
        <v>11.55</v>
      </c>
      <c r="T20" s="4">
        <v>2.7</v>
      </c>
      <c r="U20" s="4">
        <v>8</v>
      </c>
      <c r="V20" s="4">
        <v>0</v>
      </c>
      <c r="W20" s="5">
        <f t="shared" si="3"/>
        <v>10.7</v>
      </c>
      <c r="X20" s="5">
        <f t="shared" si="4"/>
        <v>42.6</v>
      </c>
      <c r="Z20" t="e">
        <f>#REF!</f>
        <v>#REF!</v>
      </c>
      <c r="AA20" t="e">
        <f>#REF!</f>
        <v>#REF!</v>
      </c>
      <c r="AB20">
        <v>2</v>
      </c>
    </row>
    <row r="21" spans="1:28" x14ac:dyDescent="0.35">
      <c r="A21">
        <v>15</v>
      </c>
      <c r="B21">
        <v>901517</v>
      </c>
      <c r="C21">
        <v>4142</v>
      </c>
      <c r="D21" t="s">
        <v>52</v>
      </c>
      <c r="E21" s="9">
        <v>2010</v>
      </c>
      <c r="F21" s="9" t="s">
        <v>45</v>
      </c>
      <c r="G21" t="s">
        <v>53</v>
      </c>
      <c r="H21" s="4">
        <v>2</v>
      </c>
      <c r="I21" s="4">
        <v>8.8000000000000007</v>
      </c>
      <c r="J21" s="4">
        <v>0</v>
      </c>
      <c r="K21" s="5">
        <f t="shared" si="0"/>
        <v>10.8</v>
      </c>
      <c r="L21" s="4">
        <v>1.6</v>
      </c>
      <c r="M21" s="4">
        <v>8.3000000000000007</v>
      </c>
      <c r="N21" s="4">
        <v>0</v>
      </c>
      <c r="O21" s="5">
        <f t="shared" si="1"/>
        <v>9.9</v>
      </c>
      <c r="P21" s="4">
        <v>3.1</v>
      </c>
      <c r="Q21" s="4">
        <v>8.35</v>
      </c>
      <c r="R21" s="4">
        <v>0</v>
      </c>
      <c r="S21" s="5">
        <f t="shared" si="2"/>
        <v>11.45</v>
      </c>
      <c r="T21" s="4">
        <v>2.8</v>
      </c>
      <c r="U21" s="4">
        <v>7.5</v>
      </c>
      <c r="V21" s="4">
        <v>0</v>
      </c>
      <c r="W21" s="5">
        <f t="shared" si="3"/>
        <v>10.3</v>
      </c>
      <c r="X21" s="5">
        <f t="shared" si="4"/>
        <v>42.45</v>
      </c>
      <c r="Z21" t="e">
        <f>#REF!</f>
        <v>#REF!</v>
      </c>
      <c r="AA21" t="e">
        <f>#REF!</f>
        <v>#REF!</v>
      </c>
      <c r="AB21">
        <v>2</v>
      </c>
    </row>
    <row r="22" spans="1:28" x14ac:dyDescent="0.35">
      <c r="A22">
        <v>16</v>
      </c>
      <c r="B22">
        <v>515259</v>
      </c>
      <c r="C22">
        <v>4277</v>
      </c>
      <c r="D22" t="s">
        <v>32</v>
      </c>
      <c r="E22" s="9">
        <v>2009</v>
      </c>
      <c r="F22" s="9" t="s">
        <v>21</v>
      </c>
      <c r="G22" t="s">
        <v>31</v>
      </c>
      <c r="H22" s="4">
        <v>2</v>
      </c>
      <c r="I22" s="4">
        <v>8.75</v>
      </c>
      <c r="J22" s="4">
        <v>0</v>
      </c>
      <c r="K22" s="5">
        <f t="shared" si="0"/>
        <v>10.75</v>
      </c>
      <c r="L22" s="4">
        <v>2</v>
      </c>
      <c r="M22" s="4">
        <v>7.9</v>
      </c>
      <c r="N22" s="4">
        <v>0</v>
      </c>
      <c r="O22" s="5">
        <f t="shared" si="1"/>
        <v>9.9</v>
      </c>
      <c r="P22" s="4">
        <v>3</v>
      </c>
      <c r="Q22" s="4">
        <v>7.6</v>
      </c>
      <c r="R22" s="4">
        <v>0</v>
      </c>
      <c r="S22" s="5">
        <f t="shared" si="2"/>
        <v>10.6</v>
      </c>
      <c r="T22" s="4">
        <v>2.9</v>
      </c>
      <c r="U22" s="4">
        <v>8.25</v>
      </c>
      <c r="V22" s="4">
        <v>0</v>
      </c>
      <c r="W22" s="5">
        <f t="shared" si="3"/>
        <v>11.15</v>
      </c>
      <c r="X22" s="5">
        <f t="shared" si="4"/>
        <v>42.4</v>
      </c>
      <c r="Z22" t="e">
        <f>#REF!</f>
        <v>#REF!</v>
      </c>
      <c r="AA22" t="e">
        <f>#REF!</f>
        <v>#REF!</v>
      </c>
      <c r="AB22">
        <v>3</v>
      </c>
    </row>
    <row r="23" spans="1:28" x14ac:dyDescent="0.35">
      <c r="A23">
        <v>17</v>
      </c>
      <c r="B23">
        <v>865886</v>
      </c>
      <c r="C23">
        <v>4142</v>
      </c>
      <c r="D23" t="s">
        <v>56</v>
      </c>
      <c r="E23" s="9">
        <v>2009</v>
      </c>
      <c r="F23" s="9" t="s">
        <v>45</v>
      </c>
      <c r="G23" t="s">
        <v>53</v>
      </c>
      <c r="H23" s="4">
        <v>2</v>
      </c>
      <c r="I23" s="4">
        <v>9.0500000000000007</v>
      </c>
      <c r="J23" s="4">
        <v>0</v>
      </c>
      <c r="K23" s="5">
        <f t="shared" si="0"/>
        <v>11.05</v>
      </c>
      <c r="L23" s="4">
        <v>2.6</v>
      </c>
      <c r="M23" s="4">
        <v>8.5</v>
      </c>
      <c r="N23" s="4">
        <v>0</v>
      </c>
      <c r="O23" s="5">
        <f t="shared" si="1"/>
        <v>11.1</v>
      </c>
      <c r="P23" s="4">
        <v>3</v>
      </c>
      <c r="Q23" s="4">
        <v>8.1</v>
      </c>
      <c r="R23" s="4">
        <v>0.1</v>
      </c>
      <c r="S23" s="5">
        <f t="shared" si="2"/>
        <v>11</v>
      </c>
      <c r="T23" s="4">
        <v>3</v>
      </c>
      <c r="U23" s="4">
        <v>6.65</v>
      </c>
      <c r="V23" s="4">
        <v>0.5</v>
      </c>
      <c r="W23" s="5">
        <f t="shared" si="3"/>
        <v>9.15</v>
      </c>
      <c r="X23" s="5">
        <f t="shared" si="4"/>
        <v>42.3</v>
      </c>
      <c r="Z23" t="e">
        <f>#REF!</f>
        <v>#REF!</v>
      </c>
      <c r="AA23" t="e">
        <f>#REF!</f>
        <v>#REF!</v>
      </c>
      <c r="AB23">
        <v>5</v>
      </c>
    </row>
    <row r="24" spans="1:28" x14ac:dyDescent="0.35">
      <c r="A24">
        <v>18</v>
      </c>
      <c r="B24">
        <v>508667</v>
      </c>
      <c r="C24">
        <v>4142</v>
      </c>
      <c r="D24" t="s">
        <v>47</v>
      </c>
      <c r="E24" s="9">
        <v>2009</v>
      </c>
      <c r="F24" s="9" t="s">
        <v>45</v>
      </c>
      <c r="G24" t="s">
        <v>48</v>
      </c>
      <c r="H24" s="4">
        <v>2</v>
      </c>
      <c r="I24" s="4">
        <v>8.3000000000000007</v>
      </c>
      <c r="J24" s="4">
        <v>0</v>
      </c>
      <c r="K24" s="5">
        <f t="shared" si="0"/>
        <v>10.3</v>
      </c>
      <c r="L24" s="4">
        <v>2</v>
      </c>
      <c r="M24" s="4">
        <v>7.6</v>
      </c>
      <c r="N24" s="4">
        <v>0</v>
      </c>
      <c r="O24" s="5">
        <f t="shared" si="1"/>
        <v>9.6</v>
      </c>
      <c r="P24" s="4">
        <v>3</v>
      </c>
      <c r="Q24" s="4">
        <v>8.4499999999999993</v>
      </c>
      <c r="R24" s="4">
        <v>0</v>
      </c>
      <c r="S24" s="5">
        <f t="shared" si="2"/>
        <v>11.45</v>
      </c>
      <c r="T24" s="4">
        <v>2.8</v>
      </c>
      <c r="U24" s="4">
        <v>7.95</v>
      </c>
      <c r="V24" s="4">
        <v>0</v>
      </c>
      <c r="W24" s="5">
        <f t="shared" si="3"/>
        <v>10.75</v>
      </c>
      <c r="X24" s="5">
        <f t="shared" si="4"/>
        <v>42.099999999999994</v>
      </c>
      <c r="Z24" t="e">
        <f>#REF!</f>
        <v>#REF!</v>
      </c>
      <c r="AA24" t="e">
        <f>#REF!</f>
        <v>#REF!</v>
      </c>
      <c r="AB24">
        <v>3</v>
      </c>
    </row>
    <row r="25" spans="1:28" x14ac:dyDescent="0.35">
      <c r="A25">
        <v>19</v>
      </c>
      <c r="B25">
        <v>533804</v>
      </c>
      <c r="C25">
        <v>4277</v>
      </c>
      <c r="D25" t="s">
        <v>30</v>
      </c>
      <c r="E25" s="9">
        <v>2009</v>
      </c>
      <c r="F25" s="9" t="s">
        <v>21</v>
      </c>
      <c r="G25" t="s">
        <v>31</v>
      </c>
      <c r="H25" s="4">
        <v>2</v>
      </c>
      <c r="I25" s="4">
        <v>8.8000000000000007</v>
      </c>
      <c r="J25" s="4">
        <v>0</v>
      </c>
      <c r="K25" s="5">
        <f t="shared" si="0"/>
        <v>10.8</v>
      </c>
      <c r="L25" s="4">
        <v>2</v>
      </c>
      <c r="M25" s="4">
        <v>7.35</v>
      </c>
      <c r="N25" s="4">
        <v>0</v>
      </c>
      <c r="O25" s="5">
        <f t="shared" si="1"/>
        <v>9.35</v>
      </c>
      <c r="P25" s="4">
        <v>2.7</v>
      </c>
      <c r="Q25" s="4">
        <v>7.65</v>
      </c>
      <c r="R25" s="4">
        <v>0</v>
      </c>
      <c r="S25" s="5">
        <f t="shared" si="2"/>
        <v>10.350000000000001</v>
      </c>
      <c r="T25" s="4">
        <v>2.7</v>
      </c>
      <c r="U25" s="4">
        <v>8.65</v>
      </c>
      <c r="V25" s="4">
        <v>0</v>
      </c>
      <c r="W25" s="5">
        <f t="shared" si="3"/>
        <v>11.350000000000001</v>
      </c>
      <c r="X25" s="5">
        <f t="shared" si="4"/>
        <v>41.85</v>
      </c>
      <c r="Z25" t="e">
        <f>#REF!</f>
        <v>#REF!</v>
      </c>
      <c r="AA25" t="e">
        <f>#REF!</f>
        <v>#REF!</v>
      </c>
      <c r="AB25">
        <v>2</v>
      </c>
    </row>
    <row r="26" spans="1:28" x14ac:dyDescent="0.35">
      <c r="A26">
        <v>20</v>
      </c>
      <c r="B26">
        <v>595617</v>
      </c>
      <c r="C26">
        <v>4142</v>
      </c>
      <c r="D26" t="s">
        <v>55</v>
      </c>
      <c r="E26" s="9">
        <v>2010</v>
      </c>
      <c r="F26" s="9" t="s">
        <v>45</v>
      </c>
      <c r="G26" t="s">
        <v>53</v>
      </c>
      <c r="H26" s="4">
        <v>2</v>
      </c>
      <c r="I26" s="4">
        <v>8.65</v>
      </c>
      <c r="J26" s="4">
        <v>0</v>
      </c>
      <c r="K26" s="5">
        <f t="shared" si="0"/>
        <v>10.65</v>
      </c>
      <c r="L26" s="4">
        <v>2.1</v>
      </c>
      <c r="M26" s="4">
        <v>8</v>
      </c>
      <c r="N26" s="4">
        <v>0</v>
      </c>
      <c r="O26" s="5">
        <f t="shared" si="1"/>
        <v>10.1</v>
      </c>
      <c r="P26" s="4">
        <v>3.1</v>
      </c>
      <c r="Q26" s="4">
        <v>8.5500000000000007</v>
      </c>
      <c r="R26" s="4">
        <v>0</v>
      </c>
      <c r="S26" s="5">
        <f t="shared" si="2"/>
        <v>11.65</v>
      </c>
      <c r="T26" s="4">
        <v>3.1</v>
      </c>
      <c r="U26" s="4">
        <v>6.2</v>
      </c>
      <c r="V26" s="4">
        <v>0</v>
      </c>
      <c r="W26" s="5">
        <f t="shared" si="3"/>
        <v>9.3000000000000007</v>
      </c>
      <c r="X26" s="5">
        <f t="shared" si="4"/>
        <v>41.7</v>
      </c>
      <c r="Z26" t="e">
        <f>#REF!</f>
        <v>#REF!</v>
      </c>
      <c r="AA26" t="e">
        <f>#REF!</f>
        <v>#REF!</v>
      </c>
      <c r="AB26">
        <v>4</v>
      </c>
    </row>
    <row r="27" spans="1:28" x14ac:dyDescent="0.35">
      <c r="A27">
        <v>21</v>
      </c>
      <c r="B27">
        <v>887983</v>
      </c>
      <c r="C27">
        <v>4142</v>
      </c>
      <c r="D27" t="s">
        <v>61</v>
      </c>
      <c r="E27" s="9">
        <v>2011</v>
      </c>
      <c r="F27" s="9" t="s">
        <v>45</v>
      </c>
      <c r="G27" t="s">
        <v>53</v>
      </c>
      <c r="H27" s="4">
        <v>2</v>
      </c>
      <c r="I27" s="4">
        <v>7.85</v>
      </c>
      <c r="J27" s="4">
        <v>0</v>
      </c>
      <c r="K27" s="5">
        <f t="shared" si="0"/>
        <v>9.85</v>
      </c>
      <c r="L27" s="4">
        <v>2.5</v>
      </c>
      <c r="M27" s="4">
        <v>8.5</v>
      </c>
      <c r="N27" s="4">
        <v>0</v>
      </c>
      <c r="O27" s="5">
        <f t="shared" si="1"/>
        <v>11</v>
      </c>
      <c r="P27" s="4">
        <v>3</v>
      </c>
      <c r="Q27" s="4">
        <v>7.75</v>
      </c>
      <c r="R27" s="4">
        <v>0</v>
      </c>
      <c r="S27" s="5">
        <f t="shared" si="2"/>
        <v>10.75</v>
      </c>
      <c r="T27" s="4">
        <v>2.8</v>
      </c>
      <c r="U27" s="4">
        <v>7.25</v>
      </c>
      <c r="V27" s="4">
        <v>0</v>
      </c>
      <c r="W27" s="5">
        <f t="shared" si="3"/>
        <v>10.050000000000001</v>
      </c>
      <c r="X27" s="5">
        <f t="shared" si="4"/>
        <v>41.650000000000006</v>
      </c>
      <c r="Z27" t="e">
        <f>#REF!</f>
        <v>#REF!</v>
      </c>
      <c r="AA27" t="e">
        <f>#REF!</f>
        <v>#REF!</v>
      </c>
      <c r="AB27">
        <v>5</v>
      </c>
    </row>
    <row r="28" spans="1:28" x14ac:dyDescent="0.35">
      <c r="A28">
        <v>22</v>
      </c>
      <c r="B28">
        <v>983487</v>
      </c>
      <c r="C28">
        <v>4142</v>
      </c>
      <c r="D28" t="s">
        <v>54</v>
      </c>
      <c r="E28" s="9">
        <v>2009</v>
      </c>
      <c r="F28" s="9" t="s">
        <v>45</v>
      </c>
      <c r="G28" t="s">
        <v>53</v>
      </c>
      <c r="H28" s="4">
        <v>2</v>
      </c>
      <c r="I28" s="4">
        <v>8.9499999999999993</v>
      </c>
      <c r="J28" s="4">
        <v>0</v>
      </c>
      <c r="K28" s="5">
        <f t="shared" si="0"/>
        <v>10.95</v>
      </c>
      <c r="L28" s="4">
        <v>2</v>
      </c>
      <c r="M28" s="4">
        <v>8.75</v>
      </c>
      <c r="N28" s="4">
        <v>0</v>
      </c>
      <c r="O28" s="5">
        <f t="shared" si="1"/>
        <v>10.75</v>
      </c>
      <c r="P28" s="4">
        <v>3</v>
      </c>
      <c r="Q28" s="4">
        <v>7.4</v>
      </c>
      <c r="R28" s="4">
        <v>0</v>
      </c>
      <c r="S28" s="5">
        <f t="shared" si="2"/>
        <v>10.4</v>
      </c>
      <c r="T28" s="4">
        <v>3</v>
      </c>
      <c r="U28" s="4">
        <v>6.3</v>
      </c>
      <c r="V28" s="4">
        <v>0</v>
      </c>
      <c r="W28" s="5">
        <f t="shared" si="3"/>
        <v>9.3000000000000007</v>
      </c>
      <c r="X28" s="5">
        <f t="shared" si="4"/>
        <v>41.400000000000006</v>
      </c>
      <c r="Z28" t="e">
        <f>#REF!</f>
        <v>#REF!</v>
      </c>
      <c r="AA28" t="e">
        <f>#REF!</f>
        <v>#REF!</v>
      </c>
      <c r="AB28">
        <v>3</v>
      </c>
    </row>
    <row r="29" spans="1:28" x14ac:dyDescent="0.35">
      <c r="A29">
        <v>23</v>
      </c>
      <c r="B29">
        <v>620518</v>
      </c>
      <c r="C29">
        <v>9512</v>
      </c>
      <c r="D29" t="s">
        <v>76</v>
      </c>
      <c r="E29" s="9">
        <v>2010</v>
      </c>
      <c r="F29" s="9" t="s">
        <v>77</v>
      </c>
      <c r="G29" t="s">
        <v>78</v>
      </c>
      <c r="H29" s="4">
        <v>2</v>
      </c>
      <c r="I29" s="4">
        <v>8.4</v>
      </c>
      <c r="J29" s="4">
        <v>0</v>
      </c>
      <c r="K29" s="5">
        <f t="shared" si="0"/>
        <v>10.4</v>
      </c>
      <c r="L29" s="4">
        <v>1.6</v>
      </c>
      <c r="M29" s="4">
        <v>8.25</v>
      </c>
      <c r="N29" s="4">
        <v>0</v>
      </c>
      <c r="O29" s="5">
        <f t="shared" si="1"/>
        <v>9.85</v>
      </c>
      <c r="P29" s="4">
        <v>3.1</v>
      </c>
      <c r="Q29" s="4">
        <v>7.25</v>
      </c>
      <c r="R29" s="4">
        <v>0</v>
      </c>
      <c r="S29" s="5">
        <f t="shared" si="2"/>
        <v>10.35</v>
      </c>
      <c r="T29" s="4">
        <v>3</v>
      </c>
      <c r="U29" s="4">
        <v>7.8</v>
      </c>
      <c r="V29" s="4">
        <v>0</v>
      </c>
      <c r="W29" s="5">
        <f t="shared" si="3"/>
        <v>10.8</v>
      </c>
      <c r="X29" s="5">
        <f t="shared" si="4"/>
        <v>41.400000000000006</v>
      </c>
      <c r="Z29" t="e">
        <f>#REF!</f>
        <v>#REF!</v>
      </c>
      <c r="AA29" t="e">
        <f>#REF!</f>
        <v>#REF!</v>
      </c>
      <c r="AB29">
        <v>2</v>
      </c>
    </row>
    <row r="30" spans="1:28" x14ac:dyDescent="0.35">
      <c r="A30">
        <v>24</v>
      </c>
      <c r="B30">
        <v>845655</v>
      </c>
      <c r="C30">
        <v>4142</v>
      </c>
      <c r="D30" t="s">
        <v>58</v>
      </c>
      <c r="E30" s="9">
        <v>2010</v>
      </c>
      <c r="F30" s="9" t="s">
        <v>45</v>
      </c>
      <c r="G30" t="s">
        <v>53</v>
      </c>
      <c r="H30" s="4">
        <v>2</v>
      </c>
      <c r="I30" s="4">
        <v>8.6</v>
      </c>
      <c r="J30" s="4">
        <v>0</v>
      </c>
      <c r="K30" s="5">
        <f t="shared" si="0"/>
        <v>10.6</v>
      </c>
      <c r="L30" s="4">
        <v>2</v>
      </c>
      <c r="M30" s="4">
        <v>8.15</v>
      </c>
      <c r="N30" s="4">
        <v>0</v>
      </c>
      <c r="O30" s="5">
        <f t="shared" si="1"/>
        <v>10.15</v>
      </c>
      <c r="P30" s="4">
        <v>2.9</v>
      </c>
      <c r="Q30" s="4">
        <v>8.35</v>
      </c>
      <c r="R30" s="4">
        <v>0</v>
      </c>
      <c r="S30" s="5">
        <f t="shared" si="2"/>
        <v>11.25</v>
      </c>
      <c r="T30" s="4">
        <v>2.8</v>
      </c>
      <c r="U30" s="4">
        <v>6.6</v>
      </c>
      <c r="V30" s="4">
        <v>0</v>
      </c>
      <c r="W30" s="5">
        <f t="shared" si="3"/>
        <v>9.3999999999999986</v>
      </c>
      <c r="X30" s="5">
        <f t="shared" si="4"/>
        <v>41.4</v>
      </c>
      <c r="Z30" t="e">
        <f>#REF!</f>
        <v>#REF!</v>
      </c>
      <c r="AA30" t="e">
        <f>#REF!</f>
        <v>#REF!</v>
      </c>
      <c r="AB30">
        <v>2</v>
      </c>
    </row>
    <row r="31" spans="1:28" x14ac:dyDescent="0.35">
      <c r="A31">
        <v>25</v>
      </c>
      <c r="B31">
        <v>863060</v>
      </c>
      <c r="C31">
        <v>4277</v>
      </c>
      <c r="D31" t="s">
        <v>42</v>
      </c>
      <c r="E31" s="9">
        <v>2009</v>
      </c>
      <c r="F31" s="9" t="s">
        <v>21</v>
      </c>
      <c r="G31" t="s">
        <v>31</v>
      </c>
      <c r="H31" s="4">
        <v>2</v>
      </c>
      <c r="I31" s="4">
        <v>8.25</v>
      </c>
      <c r="J31" s="4">
        <v>0</v>
      </c>
      <c r="K31" s="5">
        <f t="shared" si="0"/>
        <v>10.25</v>
      </c>
      <c r="L31" s="4">
        <v>2</v>
      </c>
      <c r="M31" s="4">
        <v>8.1999999999999993</v>
      </c>
      <c r="N31" s="4">
        <v>0</v>
      </c>
      <c r="O31" s="5">
        <f t="shared" si="1"/>
        <v>10.199999999999999</v>
      </c>
      <c r="P31" s="4">
        <v>2.9</v>
      </c>
      <c r="Q31" s="4">
        <v>8.4</v>
      </c>
      <c r="R31" s="4">
        <v>0</v>
      </c>
      <c r="S31" s="5">
        <f t="shared" si="2"/>
        <v>11.3</v>
      </c>
      <c r="T31" s="4">
        <v>1.8</v>
      </c>
      <c r="U31" s="4">
        <v>7.6</v>
      </c>
      <c r="V31" s="4">
        <v>0</v>
      </c>
      <c r="W31" s="5">
        <f t="shared" si="3"/>
        <v>9.4</v>
      </c>
      <c r="X31" s="5">
        <f t="shared" si="4"/>
        <v>41.15</v>
      </c>
      <c r="Z31" t="e">
        <f>#REF!</f>
        <v>#REF!</v>
      </c>
      <c r="AA31" t="e">
        <f>#REF!</f>
        <v>#REF!</v>
      </c>
      <c r="AB31">
        <v>5</v>
      </c>
    </row>
    <row r="32" spans="1:28" x14ac:dyDescent="0.35">
      <c r="A32">
        <v>26</v>
      </c>
      <c r="B32">
        <v>918562</v>
      </c>
      <c r="C32">
        <v>4142</v>
      </c>
      <c r="D32" t="s">
        <v>64</v>
      </c>
      <c r="E32" s="9">
        <v>2010</v>
      </c>
      <c r="F32" s="9" t="s">
        <v>45</v>
      </c>
      <c r="G32" t="s">
        <v>53</v>
      </c>
      <c r="H32" s="4">
        <v>2</v>
      </c>
      <c r="I32" s="4">
        <v>7.95</v>
      </c>
      <c r="J32" s="4">
        <v>0</v>
      </c>
      <c r="K32" s="5">
        <f t="shared" si="0"/>
        <v>9.9499999999999993</v>
      </c>
      <c r="L32" s="4">
        <v>2</v>
      </c>
      <c r="M32" s="4">
        <v>8.6</v>
      </c>
      <c r="N32" s="4">
        <v>0</v>
      </c>
      <c r="O32" s="5">
        <f t="shared" si="1"/>
        <v>10.6</v>
      </c>
      <c r="P32" s="4">
        <v>3</v>
      </c>
      <c r="Q32" s="4">
        <v>7.85</v>
      </c>
      <c r="R32" s="4">
        <v>0</v>
      </c>
      <c r="S32" s="5">
        <f t="shared" si="2"/>
        <v>10.85</v>
      </c>
      <c r="T32" s="4">
        <v>2.9</v>
      </c>
      <c r="U32" s="4">
        <v>5.95</v>
      </c>
      <c r="V32" s="4">
        <v>0</v>
      </c>
      <c r="W32" s="5">
        <f t="shared" si="3"/>
        <v>8.85</v>
      </c>
      <c r="X32" s="5">
        <f t="shared" si="4"/>
        <v>40.25</v>
      </c>
      <c r="Z32" t="e">
        <f>#REF!</f>
        <v>#REF!</v>
      </c>
      <c r="AA32" t="e">
        <f>#REF!</f>
        <v>#REF!</v>
      </c>
      <c r="AB32">
        <v>3</v>
      </c>
    </row>
    <row r="33" spans="1:28" x14ac:dyDescent="0.35">
      <c r="A33">
        <v>27</v>
      </c>
      <c r="B33">
        <v>475516</v>
      </c>
      <c r="C33">
        <v>4142</v>
      </c>
      <c r="D33" t="s">
        <v>59</v>
      </c>
      <c r="E33" s="9">
        <v>2011</v>
      </c>
      <c r="F33" s="9" t="s">
        <v>45</v>
      </c>
      <c r="G33" t="s">
        <v>53</v>
      </c>
      <c r="H33" s="4">
        <v>2</v>
      </c>
      <c r="I33" s="4">
        <v>8.5500000000000007</v>
      </c>
      <c r="J33" s="4">
        <v>0</v>
      </c>
      <c r="K33" s="5">
        <f t="shared" si="0"/>
        <v>10.55</v>
      </c>
      <c r="L33" s="4">
        <v>1.6</v>
      </c>
      <c r="M33" s="4">
        <v>8.25</v>
      </c>
      <c r="N33" s="4">
        <v>0</v>
      </c>
      <c r="O33" s="5">
        <f t="shared" si="1"/>
        <v>9.85</v>
      </c>
      <c r="P33" s="4">
        <v>3</v>
      </c>
      <c r="Q33" s="4">
        <v>7.6</v>
      </c>
      <c r="R33" s="4">
        <v>0</v>
      </c>
      <c r="S33" s="5">
        <f t="shared" si="2"/>
        <v>10.6</v>
      </c>
      <c r="T33" s="4">
        <v>2.8</v>
      </c>
      <c r="U33" s="4">
        <v>6.45</v>
      </c>
      <c r="V33" s="4">
        <v>0</v>
      </c>
      <c r="W33" s="5">
        <f t="shared" si="3"/>
        <v>9.25</v>
      </c>
      <c r="X33" s="5">
        <f t="shared" si="4"/>
        <v>40.25</v>
      </c>
      <c r="Z33" t="e">
        <f>#REF!</f>
        <v>#REF!</v>
      </c>
      <c r="AA33" t="e">
        <f>#REF!</f>
        <v>#REF!</v>
      </c>
      <c r="AB33">
        <v>3</v>
      </c>
    </row>
    <row r="34" spans="1:28" x14ac:dyDescent="0.35">
      <c r="A34">
        <v>28</v>
      </c>
      <c r="B34">
        <v>850138</v>
      </c>
      <c r="C34">
        <v>4142</v>
      </c>
      <c r="D34" t="s">
        <v>68</v>
      </c>
      <c r="E34" s="9">
        <v>2011</v>
      </c>
      <c r="F34" s="9" t="s">
        <v>45</v>
      </c>
      <c r="G34" t="s">
        <v>53</v>
      </c>
      <c r="H34" s="4">
        <v>2</v>
      </c>
      <c r="I34" s="4">
        <v>8.1999999999999993</v>
      </c>
      <c r="J34" s="4">
        <v>0</v>
      </c>
      <c r="K34" s="5">
        <f t="shared" si="0"/>
        <v>10.199999999999999</v>
      </c>
      <c r="L34" s="4">
        <v>1.6</v>
      </c>
      <c r="M34" s="4">
        <v>8.65</v>
      </c>
      <c r="N34" s="4">
        <v>0</v>
      </c>
      <c r="O34" s="5">
        <f t="shared" si="1"/>
        <v>10.25</v>
      </c>
      <c r="P34" s="4">
        <v>2.5</v>
      </c>
      <c r="Q34" s="4">
        <v>8.15</v>
      </c>
      <c r="R34" s="4">
        <v>0</v>
      </c>
      <c r="S34" s="5">
        <f t="shared" si="2"/>
        <v>10.65</v>
      </c>
      <c r="T34" s="4">
        <v>2.8</v>
      </c>
      <c r="U34" s="4">
        <v>5.95</v>
      </c>
      <c r="V34" s="4">
        <v>0</v>
      </c>
      <c r="W34" s="5">
        <f t="shared" si="3"/>
        <v>8.75</v>
      </c>
      <c r="X34" s="5">
        <f t="shared" si="4"/>
        <v>39.85</v>
      </c>
      <c r="Z34" t="e">
        <f>#REF!</f>
        <v>#REF!</v>
      </c>
      <c r="AA34" t="e">
        <f>#REF!</f>
        <v>#REF!</v>
      </c>
      <c r="AB34">
        <v>2</v>
      </c>
    </row>
    <row r="35" spans="1:28" x14ac:dyDescent="0.35">
      <c r="A35">
        <v>29</v>
      </c>
      <c r="B35">
        <v>884249</v>
      </c>
      <c r="C35">
        <v>4142</v>
      </c>
      <c r="D35" t="s">
        <v>63</v>
      </c>
      <c r="E35" s="9">
        <v>2009</v>
      </c>
      <c r="F35" s="9" t="s">
        <v>45</v>
      </c>
      <c r="G35" t="s">
        <v>53</v>
      </c>
      <c r="H35" s="4">
        <v>2</v>
      </c>
      <c r="I35" s="4">
        <v>8.75</v>
      </c>
      <c r="J35" s="4">
        <v>0</v>
      </c>
      <c r="K35" s="5">
        <f t="shared" si="0"/>
        <v>10.75</v>
      </c>
      <c r="L35" s="4">
        <v>1.6</v>
      </c>
      <c r="M35" s="4">
        <v>8.1999999999999993</v>
      </c>
      <c r="N35" s="4">
        <v>0</v>
      </c>
      <c r="O35" s="5">
        <f t="shared" si="1"/>
        <v>9.7999999999999989</v>
      </c>
      <c r="P35" s="4">
        <v>3</v>
      </c>
      <c r="Q35" s="4">
        <v>7.05</v>
      </c>
      <c r="R35" s="4">
        <v>0</v>
      </c>
      <c r="S35" s="5">
        <f t="shared" si="2"/>
        <v>10.050000000000001</v>
      </c>
      <c r="T35" s="4">
        <v>2.9</v>
      </c>
      <c r="U35" s="4">
        <v>6.2</v>
      </c>
      <c r="V35" s="4">
        <v>0</v>
      </c>
      <c r="W35" s="5">
        <f t="shared" si="3"/>
        <v>9.1</v>
      </c>
      <c r="X35" s="5">
        <f t="shared" si="4"/>
        <v>39.699999999999996</v>
      </c>
      <c r="Z35" t="e">
        <f>#REF!</f>
        <v>#REF!</v>
      </c>
      <c r="AA35" t="e">
        <f>#REF!</f>
        <v>#REF!</v>
      </c>
      <c r="AB35">
        <v>2</v>
      </c>
    </row>
    <row r="36" spans="1:28" x14ac:dyDescent="0.35">
      <c r="A36">
        <v>30</v>
      </c>
      <c r="B36">
        <v>644366</v>
      </c>
      <c r="C36">
        <v>4142</v>
      </c>
      <c r="D36" t="s">
        <v>65</v>
      </c>
      <c r="E36" s="9">
        <v>2011</v>
      </c>
      <c r="F36" s="9" t="s">
        <v>45</v>
      </c>
      <c r="G36" t="s">
        <v>53</v>
      </c>
      <c r="H36" s="4">
        <v>2</v>
      </c>
      <c r="I36" s="4">
        <v>8.3000000000000007</v>
      </c>
      <c r="J36" s="4">
        <v>0</v>
      </c>
      <c r="K36" s="5">
        <f t="shared" si="0"/>
        <v>10.3</v>
      </c>
      <c r="L36" s="4">
        <v>1.6</v>
      </c>
      <c r="M36" s="4">
        <v>7.3</v>
      </c>
      <c r="N36" s="4">
        <v>0</v>
      </c>
      <c r="O36" s="5">
        <f t="shared" si="1"/>
        <v>8.9</v>
      </c>
      <c r="P36" s="4">
        <v>3</v>
      </c>
      <c r="Q36" s="4">
        <v>7.3</v>
      </c>
      <c r="R36" s="4">
        <v>0</v>
      </c>
      <c r="S36" s="5">
        <f t="shared" si="2"/>
        <v>10.3</v>
      </c>
      <c r="T36" s="4">
        <v>2.9</v>
      </c>
      <c r="U36" s="4">
        <v>7.15</v>
      </c>
      <c r="V36" s="4">
        <v>0</v>
      </c>
      <c r="W36" s="5">
        <f t="shared" si="3"/>
        <v>10.050000000000001</v>
      </c>
      <c r="X36" s="5">
        <f t="shared" si="4"/>
        <v>39.550000000000004</v>
      </c>
      <c r="Z36" t="e">
        <f>#REF!</f>
        <v>#REF!</v>
      </c>
      <c r="AA36" t="e">
        <f>#REF!</f>
        <v>#REF!</v>
      </c>
      <c r="AB36">
        <v>4</v>
      </c>
    </row>
    <row r="37" spans="1:28" x14ac:dyDescent="0.35">
      <c r="A37">
        <v>31</v>
      </c>
      <c r="B37">
        <v>304308</v>
      </c>
      <c r="C37">
        <v>4142</v>
      </c>
      <c r="D37" t="s">
        <v>60</v>
      </c>
      <c r="E37" s="9">
        <v>2009</v>
      </c>
      <c r="F37" s="9" t="s">
        <v>45</v>
      </c>
      <c r="G37" t="s">
        <v>53</v>
      </c>
      <c r="H37" s="4">
        <v>2</v>
      </c>
      <c r="I37" s="4">
        <v>9.1999999999999993</v>
      </c>
      <c r="J37" s="4">
        <v>0</v>
      </c>
      <c r="K37" s="5">
        <f t="shared" si="0"/>
        <v>11.2</v>
      </c>
      <c r="L37" s="4">
        <v>2</v>
      </c>
      <c r="M37" s="4">
        <v>8.5</v>
      </c>
      <c r="N37" s="4">
        <v>0</v>
      </c>
      <c r="O37" s="5">
        <f t="shared" si="1"/>
        <v>10.5</v>
      </c>
      <c r="P37" s="4">
        <v>3.1</v>
      </c>
      <c r="Q37" s="4">
        <v>5</v>
      </c>
      <c r="R37" s="4">
        <v>0</v>
      </c>
      <c r="S37" s="5">
        <f t="shared" si="2"/>
        <v>8.1</v>
      </c>
      <c r="T37" s="4">
        <v>2.4</v>
      </c>
      <c r="U37" s="4">
        <v>7.2</v>
      </c>
      <c r="V37" s="4">
        <v>0</v>
      </c>
      <c r="W37" s="5">
        <f t="shared" si="3"/>
        <v>9.6</v>
      </c>
      <c r="X37" s="5">
        <f t="shared" si="4"/>
        <v>39.4</v>
      </c>
      <c r="Z37" t="e">
        <f>#REF!</f>
        <v>#REF!</v>
      </c>
      <c r="AA37" t="e">
        <f>#REF!</f>
        <v>#REF!</v>
      </c>
      <c r="AB37">
        <v>4</v>
      </c>
    </row>
    <row r="38" spans="1:28" x14ac:dyDescent="0.35">
      <c r="A38">
        <v>32</v>
      </c>
      <c r="B38">
        <v>175980</v>
      </c>
      <c r="C38">
        <v>4142</v>
      </c>
      <c r="D38" t="s">
        <v>66</v>
      </c>
      <c r="E38" s="9">
        <v>2009</v>
      </c>
      <c r="F38" s="9" t="s">
        <v>45</v>
      </c>
      <c r="G38" t="s">
        <v>53</v>
      </c>
      <c r="H38" s="4">
        <v>2</v>
      </c>
      <c r="I38" s="4">
        <v>9.15</v>
      </c>
      <c r="J38" s="4">
        <v>0</v>
      </c>
      <c r="K38" s="5">
        <f t="shared" si="0"/>
        <v>11.15</v>
      </c>
      <c r="L38" s="4">
        <v>1.6</v>
      </c>
      <c r="M38" s="4">
        <v>6.9</v>
      </c>
      <c r="N38" s="4">
        <v>0</v>
      </c>
      <c r="O38" s="5">
        <f t="shared" si="1"/>
        <v>8.5</v>
      </c>
      <c r="P38" s="4">
        <v>3.1</v>
      </c>
      <c r="Q38" s="4">
        <v>7</v>
      </c>
      <c r="R38" s="4">
        <v>0</v>
      </c>
      <c r="S38" s="5">
        <f t="shared" si="2"/>
        <v>10.1</v>
      </c>
      <c r="T38" s="4">
        <v>2.9</v>
      </c>
      <c r="U38" s="4">
        <v>6.6</v>
      </c>
      <c r="V38" s="4">
        <v>0</v>
      </c>
      <c r="W38" s="5">
        <f t="shared" si="3"/>
        <v>9.5</v>
      </c>
      <c r="X38" s="5">
        <f t="shared" si="4"/>
        <v>39.25</v>
      </c>
      <c r="Z38" t="e">
        <f>#REF!</f>
        <v>#REF!</v>
      </c>
      <c r="AA38" t="e">
        <f>#REF!</f>
        <v>#REF!</v>
      </c>
      <c r="AB38">
        <v>5</v>
      </c>
    </row>
    <row r="39" spans="1:28" x14ac:dyDescent="0.35">
      <c r="A39">
        <v>33</v>
      </c>
      <c r="B39">
        <v>383653</v>
      </c>
      <c r="C39">
        <v>4277</v>
      </c>
      <c r="D39" t="s">
        <v>40</v>
      </c>
      <c r="E39" s="9">
        <v>2010</v>
      </c>
      <c r="F39" s="9" t="s">
        <v>21</v>
      </c>
      <c r="G39" t="s">
        <v>41</v>
      </c>
      <c r="H39" s="4">
        <v>2</v>
      </c>
      <c r="I39" s="4">
        <v>8.6999999999999993</v>
      </c>
      <c r="J39" s="4">
        <v>0</v>
      </c>
      <c r="K39" s="5">
        <f t="shared" si="0"/>
        <v>10.7</v>
      </c>
      <c r="L39" s="4">
        <v>1.3</v>
      </c>
      <c r="M39" s="4">
        <v>8.0500000000000007</v>
      </c>
      <c r="N39" s="4">
        <v>4</v>
      </c>
      <c r="O39" s="5">
        <f t="shared" si="1"/>
        <v>5.3500000000000014</v>
      </c>
      <c r="P39" s="4">
        <v>2.9</v>
      </c>
      <c r="Q39" s="4">
        <v>7.2</v>
      </c>
      <c r="R39" s="4">
        <v>0</v>
      </c>
      <c r="S39" s="5">
        <f t="shared" si="2"/>
        <v>10.1</v>
      </c>
      <c r="T39" s="4">
        <v>2.8</v>
      </c>
      <c r="U39" s="4">
        <v>7.8</v>
      </c>
      <c r="V39" s="4">
        <v>0</v>
      </c>
      <c r="W39" s="5">
        <f t="shared" si="3"/>
        <v>10.6</v>
      </c>
      <c r="X39" s="5">
        <f t="shared" si="4"/>
        <v>36.75</v>
      </c>
      <c r="Z39" t="e">
        <f>#REF!</f>
        <v>#REF!</v>
      </c>
      <c r="AA39" t="e">
        <f>#REF!</f>
        <v>#REF!</v>
      </c>
      <c r="AB39">
        <v>4</v>
      </c>
    </row>
    <row r="40" spans="1:28" x14ac:dyDescent="0.35">
      <c r="A40">
        <v>34</v>
      </c>
      <c r="B40">
        <v>618621</v>
      </c>
      <c r="C40">
        <v>2755</v>
      </c>
      <c r="D40" t="s">
        <v>80</v>
      </c>
      <c r="E40" s="9">
        <v>2010</v>
      </c>
      <c r="F40" s="9" t="s">
        <v>75</v>
      </c>
      <c r="G40" t="s">
        <v>81</v>
      </c>
      <c r="H40" s="4">
        <v>2</v>
      </c>
      <c r="I40" s="4">
        <v>8.5500000000000007</v>
      </c>
      <c r="J40" s="4">
        <v>0</v>
      </c>
      <c r="K40" s="5">
        <f t="shared" si="0"/>
        <v>10.55</v>
      </c>
      <c r="L40" s="4">
        <v>1.5</v>
      </c>
      <c r="M40" s="4">
        <v>6.35</v>
      </c>
      <c r="N40" s="4">
        <v>2</v>
      </c>
      <c r="O40" s="5">
        <f t="shared" si="1"/>
        <v>5.85</v>
      </c>
      <c r="P40" s="4">
        <v>3.1</v>
      </c>
      <c r="Q40" s="4">
        <v>7.45</v>
      </c>
      <c r="R40" s="4">
        <v>0</v>
      </c>
      <c r="S40" s="5">
        <f t="shared" si="2"/>
        <v>10.55</v>
      </c>
      <c r="T40" s="4">
        <v>2.5</v>
      </c>
      <c r="U40" s="4">
        <v>7.2</v>
      </c>
      <c r="V40" s="4">
        <v>0</v>
      </c>
      <c r="W40" s="5">
        <f t="shared" si="3"/>
        <v>9.6999999999999993</v>
      </c>
      <c r="X40" s="5">
        <f t="shared" si="4"/>
        <v>36.65</v>
      </c>
      <c r="Z40" t="e">
        <f>#REF!</f>
        <v>#REF!</v>
      </c>
      <c r="AA40" t="e">
        <f>#REF!</f>
        <v>#REF!</v>
      </c>
      <c r="AB40">
        <v>4</v>
      </c>
    </row>
    <row r="41" spans="1:28" x14ac:dyDescent="0.35">
      <c r="A41">
        <v>35</v>
      </c>
      <c r="B41">
        <v>451312</v>
      </c>
      <c r="C41">
        <v>2755</v>
      </c>
      <c r="D41" t="s">
        <v>82</v>
      </c>
      <c r="E41" s="9">
        <v>2010</v>
      </c>
      <c r="F41" s="9" t="s">
        <v>75</v>
      </c>
      <c r="G41" t="s">
        <v>81</v>
      </c>
      <c r="H41" s="4">
        <v>0</v>
      </c>
      <c r="I41" s="4">
        <v>0</v>
      </c>
      <c r="J41" s="4">
        <v>0</v>
      </c>
      <c r="K41" s="5">
        <f t="shared" si="0"/>
        <v>0</v>
      </c>
      <c r="L41" s="4">
        <v>1.6</v>
      </c>
      <c r="M41" s="4">
        <v>7.4</v>
      </c>
      <c r="N41" s="4">
        <v>0</v>
      </c>
      <c r="O41" s="5">
        <f t="shared" si="1"/>
        <v>9</v>
      </c>
      <c r="P41" s="4">
        <v>3</v>
      </c>
      <c r="Q41" s="4">
        <v>6.55</v>
      </c>
      <c r="R41" s="4">
        <v>0</v>
      </c>
      <c r="S41" s="5">
        <f t="shared" si="2"/>
        <v>9.5500000000000007</v>
      </c>
      <c r="T41" s="4">
        <v>1.9</v>
      </c>
      <c r="U41" s="4">
        <v>8.15</v>
      </c>
      <c r="V41" s="4">
        <v>0.5</v>
      </c>
      <c r="W41" s="5">
        <f t="shared" si="3"/>
        <v>9.5500000000000007</v>
      </c>
      <c r="X41" s="5">
        <f t="shared" si="4"/>
        <v>28.1</v>
      </c>
      <c r="Z41" t="e">
        <f>#REF!</f>
        <v>#REF!</v>
      </c>
      <c r="AA41" t="e">
        <f>#REF!</f>
        <v>#REF!</v>
      </c>
      <c r="AB41">
        <v>5</v>
      </c>
    </row>
    <row r="43" spans="1:28" x14ac:dyDescent="0.35">
      <c r="D43" t="s">
        <v>165</v>
      </c>
      <c r="E43"/>
    </row>
    <row r="44" spans="1:28" ht="4.5" customHeight="1" x14ac:dyDescent="0.35">
      <c r="E44"/>
    </row>
    <row r="45" spans="1:28" x14ac:dyDescent="0.35">
      <c r="D45" t="s">
        <v>163</v>
      </c>
      <c r="E45"/>
    </row>
    <row r="46" spans="1:28" ht="6.75" customHeight="1" x14ac:dyDescent="0.35">
      <c r="E46"/>
    </row>
    <row r="47" spans="1:28" x14ac:dyDescent="0.35">
      <c r="D47" s="17" t="s">
        <v>164</v>
      </c>
      <c r="E47"/>
    </row>
    <row r="48" spans="1:28" x14ac:dyDescent="0.35">
      <c r="D48" t="s">
        <v>159</v>
      </c>
      <c r="E48"/>
    </row>
    <row r="49" spans="4:5" x14ac:dyDescent="0.35">
      <c r="D49" t="s">
        <v>160</v>
      </c>
      <c r="E49"/>
    </row>
    <row r="50" spans="4:5" x14ac:dyDescent="0.35">
      <c r="D50" t="s">
        <v>161</v>
      </c>
      <c r="E50"/>
    </row>
  </sheetData>
  <sheetProtection formatCells="0" formatColumns="0" formatRows="0" insertColumns="0" insertRows="0" insertHyperlinks="0" deleteColumns="0" deleteRows="0" sort="0" autoFilter="0" pivotTables="0"/>
  <sortState ref="A7:AC41">
    <sortCondition descending="1" ref="X7:X41"/>
  </sortState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45"/>
  <sheetViews>
    <sheetView topLeftCell="A34" workbookViewId="0">
      <selection activeCell="A38" sqref="A38:XFD45"/>
    </sheetView>
  </sheetViews>
  <sheetFormatPr defaultRowHeight="14.5" x14ac:dyDescent="0.35"/>
  <cols>
    <col min="1" max="1" width="4.54296875" customWidth="1"/>
    <col min="2" max="3" width="10" hidden="1" customWidth="1"/>
    <col min="4" max="4" width="19.54296875" customWidth="1"/>
    <col min="5" max="5" width="6" customWidth="1"/>
    <col min="6" max="6" width="19.1796875" style="9" customWidth="1"/>
    <col min="7" max="7" width="30" hidden="1" customWidth="1"/>
    <col min="8" max="9" width="7" customWidth="1"/>
    <col min="10" max="10" width="6" customWidth="1"/>
    <col min="11" max="11" width="8" customWidth="1"/>
    <col min="12" max="13" width="7" customWidth="1"/>
    <col min="14" max="14" width="6.54296875" customWidth="1"/>
    <col min="15" max="15" width="8" customWidth="1"/>
    <col min="16" max="17" width="7" customWidth="1"/>
    <col min="18" max="18" width="5.54296875" customWidth="1"/>
    <col min="19" max="19" width="8" customWidth="1"/>
    <col min="20" max="21" width="7" customWidth="1"/>
    <col min="22" max="22" width="6.54296875" customWidth="1"/>
    <col min="23" max="24" width="8" customWidth="1"/>
    <col min="25" max="25" width="30" customWidth="1"/>
    <col min="26" max="26" width="8" customWidth="1"/>
    <col min="27" max="27" width="48.54296875" customWidth="1"/>
    <col min="28" max="28" width="8" customWidth="1"/>
    <col min="29" max="29" width="30" hidden="1" customWidth="1"/>
  </cols>
  <sheetData>
    <row r="1" spans="1:29" ht="18.5" x14ac:dyDescent="0.45">
      <c r="D1" s="1" t="s">
        <v>0</v>
      </c>
    </row>
    <row r="2" spans="1:29" ht="18.5" x14ac:dyDescent="0.45">
      <c r="D2" s="1" t="s">
        <v>1</v>
      </c>
    </row>
    <row r="3" spans="1:29" ht="18.5" x14ac:dyDescent="0.45">
      <c r="D3" s="1" t="s">
        <v>83</v>
      </c>
    </row>
    <row r="6" spans="1:29" x14ac:dyDescent="0.35">
      <c r="A6" s="2" t="s">
        <v>154</v>
      </c>
      <c r="B6" s="2" t="s">
        <v>3</v>
      </c>
      <c r="C6" s="2" t="s">
        <v>4</v>
      </c>
      <c r="D6" s="2" t="s">
        <v>5</v>
      </c>
      <c r="E6" s="2" t="s">
        <v>153</v>
      </c>
      <c r="F6" s="10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8</v>
      </c>
      <c r="M6" s="2" t="s">
        <v>9</v>
      </c>
      <c r="N6" s="2" t="s">
        <v>10</v>
      </c>
      <c r="O6" s="2" t="s">
        <v>12</v>
      </c>
      <c r="P6" s="2" t="s">
        <v>8</v>
      </c>
      <c r="Q6" s="2" t="s">
        <v>9</v>
      </c>
      <c r="R6" s="2" t="s">
        <v>10</v>
      </c>
      <c r="S6" s="2" t="s">
        <v>13</v>
      </c>
      <c r="T6" s="2" t="s">
        <v>8</v>
      </c>
      <c r="U6" s="2" t="s">
        <v>9</v>
      </c>
      <c r="V6" s="2" t="s">
        <v>10</v>
      </c>
      <c r="W6" s="2" t="s">
        <v>14</v>
      </c>
      <c r="X6" s="2" t="s">
        <v>15</v>
      </c>
      <c r="Y6" s="2" t="s">
        <v>16</v>
      </c>
      <c r="Z6" s="2" t="s">
        <v>17</v>
      </c>
      <c r="AA6" s="2" t="s">
        <v>18</v>
      </c>
      <c r="AB6" s="2" t="s">
        <v>19</v>
      </c>
      <c r="AC6" s="2" t="s">
        <v>20</v>
      </c>
    </row>
    <row r="7" spans="1:29" x14ac:dyDescent="0.35">
      <c r="A7" s="3"/>
      <c r="B7" s="3">
        <v>1951</v>
      </c>
      <c r="C7" s="3">
        <v>4277</v>
      </c>
      <c r="D7" s="3" t="s">
        <v>157</v>
      </c>
      <c r="E7" s="3"/>
      <c r="F7" s="1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>
        <f>X12</f>
        <v>133.14999999999998</v>
      </c>
      <c r="AA7" t="str">
        <f>D7</f>
        <v>T.J. Sokol Brno I A</v>
      </c>
      <c r="AB7">
        <v>1</v>
      </c>
    </row>
    <row r="8" spans="1:29" x14ac:dyDescent="0.35">
      <c r="B8">
        <v>562229</v>
      </c>
      <c r="C8">
        <v>4277</v>
      </c>
      <c r="D8" s="12" t="s">
        <v>95</v>
      </c>
      <c r="E8" s="14">
        <v>2009</v>
      </c>
      <c r="F8" s="9" t="s">
        <v>21</v>
      </c>
      <c r="G8" t="s">
        <v>23</v>
      </c>
      <c r="H8" s="4">
        <v>2</v>
      </c>
      <c r="I8" s="4">
        <v>9.25</v>
      </c>
      <c r="J8" s="4">
        <v>0</v>
      </c>
      <c r="K8" s="5">
        <f>H8+I8-J8</f>
        <v>11.25</v>
      </c>
      <c r="L8" s="4">
        <v>2</v>
      </c>
      <c r="M8" s="4">
        <v>9.1</v>
      </c>
      <c r="N8" s="4">
        <v>0</v>
      </c>
      <c r="O8" s="5">
        <f>L8+M8-N8</f>
        <v>11.1</v>
      </c>
      <c r="P8" s="4">
        <v>2</v>
      </c>
      <c r="Q8" s="4">
        <v>9</v>
      </c>
      <c r="R8" s="4">
        <v>0</v>
      </c>
      <c r="S8" s="5">
        <f>P8+Q8-R8</f>
        <v>11</v>
      </c>
      <c r="T8" s="4">
        <v>2</v>
      </c>
      <c r="U8" s="4">
        <v>8.5</v>
      </c>
      <c r="V8" s="4">
        <v>0</v>
      </c>
      <c r="W8" s="5">
        <f>T8+U8-V8</f>
        <v>10.5</v>
      </c>
      <c r="X8" s="5">
        <f>K8+O8+S8+W8</f>
        <v>43.85</v>
      </c>
      <c r="Z8">
        <f>X12</f>
        <v>133.14999999999998</v>
      </c>
      <c r="AA8" t="str">
        <f>D7</f>
        <v>T.J. Sokol Brno I A</v>
      </c>
      <c r="AB8">
        <v>2</v>
      </c>
    </row>
    <row r="9" spans="1:29" x14ac:dyDescent="0.35">
      <c r="B9">
        <v>258161</v>
      </c>
      <c r="C9">
        <v>4277</v>
      </c>
      <c r="D9" s="12" t="s">
        <v>91</v>
      </c>
      <c r="E9" s="14">
        <v>2011</v>
      </c>
      <c r="F9" s="9" t="s">
        <v>21</v>
      </c>
      <c r="G9" t="s">
        <v>25</v>
      </c>
      <c r="H9" s="4">
        <v>2</v>
      </c>
      <c r="I9" s="4">
        <v>8.6999999999999993</v>
      </c>
      <c r="J9" s="4">
        <v>0</v>
      </c>
      <c r="K9" s="5">
        <f>H9+I9-J9</f>
        <v>10.7</v>
      </c>
      <c r="L9" s="4">
        <v>2</v>
      </c>
      <c r="M9" s="4">
        <v>8.9499999999999993</v>
      </c>
      <c r="N9" s="4">
        <v>0</v>
      </c>
      <c r="O9" s="5">
        <f>L9+M9-N9</f>
        <v>10.95</v>
      </c>
      <c r="P9" s="4">
        <v>2</v>
      </c>
      <c r="Q9" s="4">
        <v>8.9</v>
      </c>
      <c r="R9" s="4">
        <v>0</v>
      </c>
      <c r="S9" s="5">
        <f>P9+Q9-R9</f>
        <v>10.9</v>
      </c>
      <c r="T9" s="4">
        <v>2</v>
      </c>
      <c r="U9" s="4">
        <v>8.65</v>
      </c>
      <c r="V9" s="4">
        <v>0</v>
      </c>
      <c r="W9" s="5">
        <f>T9+U9-V9</f>
        <v>10.65</v>
      </c>
      <c r="X9" s="5">
        <f>K9+O9+S9+W9</f>
        <v>43.199999999999996</v>
      </c>
      <c r="Z9">
        <f>X12</f>
        <v>133.14999999999998</v>
      </c>
      <c r="AA9" t="str">
        <f>D7</f>
        <v>T.J. Sokol Brno I A</v>
      </c>
      <c r="AB9">
        <v>3</v>
      </c>
    </row>
    <row r="10" spans="1:29" x14ac:dyDescent="0.35">
      <c r="B10">
        <v>800246</v>
      </c>
      <c r="C10">
        <v>4277</v>
      </c>
      <c r="D10" s="12" t="s">
        <v>96</v>
      </c>
      <c r="E10" s="14">
        <v>2010</v>
      </c>
      <c r="F10" s="9" t="s">
        <v>21</v>
      </c>
      <c r="G10" t="s">
        <v>27</v>
      </c>
      <c r="H10" s="4">
        <v>2</v>
      </c>
      <c r="I10" s="4">
        <v>9.3000000000000007</v>
      </c>
      <c r="J10" s="4">
        <v>0</v>
      </c>
      <c r="K10" s="5">
        <f>H10+I10-J10</f>
        <v>11.3</v>
      </c>
      <c r="L10" s="4">
        <v>2</v>
      </c>
      <c r="M10" s="4">
        <v>8.8000000000000007</v>
      </c>
      <c r="N10" s="4">
        <v>0</v>
      </c>
      <c r="O10" s="5">
        <f>L10+M10-N10</f>
        <v>10.8</v>
      </c>
      <c r="P10" s="4">
        <v>2</v>
      </c>
      <c r="Q10" s="4">
        <v>7.75</v>
      </c>
      <c r="R10" s="4">
        <v>0</v>
      </c>
      <c r="S10" s="5">
        <f>P10+Q10-R10</f>
        <v>9.75</v>
      </c>
      <c r="T10" s="4">
        <v>2</v>
      </c>
      <c r="U10" s="4">
        <v>9.35</v>
      </c>
      <c r="V10" s="4">
        <v>0</v>
      </c>
      <c r="W10" s="5">
        <f>T10+U10-V10</f>
        <v>11.35</v>
      </c>
      <c r="X10" s="5">
        <f>K10+O10+S10+W10</f>
        <v>43.2</v>
      </c>
      <c r="Z10">
        <f>X12</f>
        <v>133.14999999999998</v>
      </c>
      <c r="AA10" t="str">
        <f>D7</f>
        <v>T.J. Sokol Brno I A</v>
      </c>
      <c r="AB10">
        <v>4</v>
      </c>
    </row>
    <row r="11" spans="1:29" x14ac:dyDescent="0.35">
      <c r="B11">
        <v>0</v>
      </c>
      <c r="C11">
        <v>0</v>
      </c>
      <c r="D11" s="12" t="s">
        <v>93</v>
      </c>
      <c r="E11" s="14">
        <v>2010</v>
      </c>
      <c r="F11" s="9" t="s">
        <v>21</v>
      </c>
      <c r="H11" s="4">
        <v>2</v>
      </c>
      <c r="I11" s="4">
        <v>9.6</v>
      </c>
      <c r="J11" s="4">
        <v>0</v>
      </c>
      <c r="K11" s="5">
        <f>H11+I11-J11</f>
        <v>11.6</v>
      </c>
      <c r="L11" s="4">
        <v>2</v>
      </c>
      <c r="M11" s="4">
        <v>9.25</v>
      </c>
      <c r="N11" s="4">
        <v>0</v>
      </c>
      <c r="O11" s="5">
        <f>L11+M11-N11</f>
        <v>11.25</v>
      </c>
      <c r="P11" s="4">
        <v>2</v>
      </c>
      <c r="Q11" s="4">
        <v>8.6999999999999993</v>
      </c>
      <c r="R11" s="4">
        <v>0</v>
      </c>
      <c r="S11" s="5">
        <f>P11+Q11-R11</f>
        <v>10.7</v>
      </c>
      <c r="T11" s="4">
        <v>2</v>
      </c>
      <c r="U11" s="4">
        <v>9.1</v>
      </c>
      <c r="V11" s="4">
        <v>0</v>
      </c>
      <c r="W11" s="5">
        <f>T11+U11-V11</f>
        <v>11.1</v>
      </c>
      <c r="X11" s="5">
        <f>K11+O11+S11+W11</f>
        <v>44.65</v>
      </c>
      <c r="Z11">
        <f>X12</f>
        <v>133.14999999999998</v>
      </c>
      <c r="AA11" t="str">
        <f>D7</f>
        <v>T.J. Sokol Brno I A</v>
      </c>
      <c r="AB11">
        <v>5</v>
      </c>
    </row>
    <row r="12" spans="1:29" x14ac:dyDescent="0.35">
      <c r="A12" s="5"/>
      <c r="B12" s="5"/>
      <c r="C12" s="5"/>
      <c r="D12" s="5" t="s">
        <v>28</v>
      </c>
      <c r="E12" s="5"/>
      <c r="F12" s="16"/>
      <c r="G12" s="5"/>
      <c r="H12" s="5"/>
      <c r="I12" s="5"/>
      <c r="J12" s="5">
        <v>0</v>
      </c>
      <c r="K12" s="5">
        <f>LARGE(K8:K11,3)+LARGE(K8:K11,2)+LARGE(K8:K11,1)-J12</f>
        <v>34.15</v>
      </c>
      <c r="L12" s="5"/>
      <c r="M12" s="5"/>
      <c r="N12" s="5">
        <v>0</v>
      </c>
      <c r="O12" s="5">
        <f>LARGE(O8:O11,3)+LARGE(O8:O11,2)+LARGE(O8:O11,1)-N12</f>
        <v>33.299999999999997</v>
      </c>
      <c r="P12" s="5"/>
      <c r="Q12" s="5"/>
      <c r="R12" s="5">
        <v>0</v>
      </c>
      <c r="S12" s="5">
        <f>LARGE(S8:S11,3)+LARGE(S8:S11,2)+LARGE(S8:S11,1)-R12</f>
        <v>32.6</v>
      </c>
      <c r="T12" s="5"/>
      <c r="U12" s="5"/>
      <c r="V12" s="5">
        <v>0</v>
      </c>
      <c r="W12" s="5">
        <f>LARGE(W8:W11,3)+LARGE(W8:W11,2)+LARGE(W8:W11,1)-V12</f>
        <v>33.1</v>
      </c>
      <c r="X12" s="5">
        <f>K12+O12+S12+W12</f>
        <v>133.14999999999998</v>
      </c>
      <c r="Z12">
        <f>X12</f>
        <v>133.14999999999998</v>
      </c>
      <c r="AA12" t="str">
        <f>D7</f>
        <v>T.J. Sokol Brno I A</v>
      </c>
      <c r="AB12">
        <v>6</v>
      </c>
    </row>
    <row r="13" spans="1:29" x14ac:dyDescent="0.35">
      <c r="A13" s="3"/>
      <c r="B13" s="3">
        <v>1953</v>
      </c>
      <c r="C13" s="3">
        <v>4277</v>
      </c>
      <c r="D13" s="3" t="s">
        <v>36</v>
      </c>
      <c r="E13" s="3"/>
      <c r="F13" s="1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>
        <f>X18</f>
        <v>132.75</v>
      </c>
      <c r="AA13" t="str">
        <f>D13</f>
        <v>T.J. Sokol Brno I C</v>
      </c>
      <c r="AB13">
        <v>1</v>
      </c>
    </row>
    <row r="14" spans="1:29" x14ac:dyDescent="0.35">
      <c r="B14">
        <v>611301</v>
      </c>
      <c r="C14">
        <v>4277</v>
      </c>
      <c r="D14" s="12" t="s">
        <v>86</v>
      </c>
      <c r="E14" s="14">
        <v>2010</v>
      </c>
      <c r="F14" s="9" t="s">
        <v>21</v>
      </c>
      <c r="G14" t="s">
        <v>31</v>
      </c>
      <c r="H14" s="4">
        <v>2</v>
      </c>
      <c r="I14" s="4">
        <v>9.65</v>
      </c>
      <c r="J14" s="4">
        <v>0</v>
      </c>
      <c r="K14" s="5">
        <f>H14+I14-J14</f>
        <v>11.65</v>
      </c>
      <c r="L14" s="4">
        <v>2</v>
      </c>
      <c r="M14" s="4">
        <v>9.25</v>
      </c>
      <c r="N14" s="4">
        <v>0</v>
      </c>
      <c r="O14" s="5">
        <f>L14+M14-N14</f>
        <v>11.25</v>
      </c>
      <c r="P14" s="4">
        <v>2</v>
      </c>
      <c r="Q14" s="4">
        <v>9</v>
      </c>
      <c r="R14" s="4">
        <v>0</v>
      </c>
      <c r="S14" s="5">
        <f>P14+Q14-R14</f>
        <v>11</v>
      </c>
      <c r="T14" s="4">
        <v>2</v>
      </c>
      <c r="U14" s="4">
        <v>8.75</v>
      </c>
      <c r="V14" s="4">
        <v>0</v>
      </c>
      <c r="W14" s="5">
        <f>T14+U14-V14</f>
        <v>10.75</v>
      </c>
      <c r="X14" s="5">
        <f>K14+O14+S14+W14</f>
        <v>44.65</v>
      </c>
      <c r="Z14">
        <f>X18</f>
        <v>132.75</v>
      </c>
      <c r="AA14" t="str">
        <f>D13</f>
        <v>T.J. Sokol Brno I C</v>
      </c>
      <c r="AB14">
        <v>2</v>
      </c>
    </row>
    <row r="15" spans="1:29" x14ac:dyDescent="0.35">
      <c r="B15">
        <v>855293</v>
      </c>
      <c r="C15">
        <v>4277</v>
      </c>
      <c r="D15" s="12" t="s">
        <v>87</v>
      </c>
      <c r="E15" s="14">
        <v>2010</v>
      </c>
      <c r="F15" s="9" t="s">
        <v>21</v>
      </c>
      <c r="G15" t="s">
        <v>39</v>
      </c>
      <c r="H15" s="4">
        <v>2</v>
      </c>
      <c r="I15" s="4">
        <v>9.1999999999999993</v>
      </c>
      <c r="J15" s="4">
        <v>0</v>
      </c>
      <c r="K15" s="5">
        <f>H15+I15-J15</f>
        <v>11.2</v>
      </c>
      <c r="L15" s="4">
        <v>2</v>
      </c>
      <c r="M15" s="4">
        <v>9.0500000000000007</v>
      </c>
      <c r="N15" s="4">
        <v>0</v>
      </c>
      <c r="O15" s="5">
        <f>L15+M15-N15</f>
        <v>11.05</v>
      </c>
      <c r="P15" s="4">
        <v>2</v>
      </c>
      <c r="Q15" s="4">
        <v>8.6</v>
      </c>
      <c r="R15" s="4">
        <v>0</v>
      </c>
      <c r="S15" s="5">
        <f>P15+Q15-R15</f>
        <v>10.6</v>
      </c>
      <c r="T15" s="4">
        <v>2</v>
      </c>
      <c r="U15" s="4">
        <v>8.85</v>
      </c>
      <c r="V15" s="4">
        <v>0</v>
      </c>
      <c r="W15" s="5">
        <f>T15+U15-V15</f>
        <v>10.85</v>
      </c>
      <c r="X15" s="5">
        <f>K15+O15+S15+W15</f>
        <v>43.7</v>
      </c>
      <c r="Z15">
        <f>X18</f>
        <v>132.75</v>
      </c>
      <c r="AA15" t="str">
        <f>D13</f>
        <v>T.J. Sokol Brno I C</v>
      </c>
      <c r="AB15">
        <v>3</v>
      </c>
    </row>
    <row r="16" spans="1:29" x14ac:dyDescent="0.35">
      <c r="B16">
        <v>383653</v>
      </c>
      <c r="C16">
        <v>4277</v>
      </c>
      <c r="D16" s="12" t="s">
        <v>85</v>
      </c>
      <c r="E16" s="14">
        <v>2010</v>
      </c>
      <c r="F16" s="9" t="s">
        <v>21</v>
      </c>
      <c r="G16" t="s">
        <v>41</v>
      </c>
      <c r="H16" s="4">
        <v>2</v>
      </c>
      <c r="I16" s="4">
        <v>9.15</v>
      </c>
      <c r="J16" s="4">
        <v>0</v>
      </c>
      <c r="K16" s="5">
        <f>H16+I16-J16</f>
        <v>11.15</v>
      </c>
      <c r="L16" s="4">
        <v>2</v>
      </c>
      <c r="M16" s="4">
        <v>9.1</v>
      </c>
      <c r="N16" s="4">
        <v>0</v>
      </c>
      <c r="O16" s="5">
        <f>L16+M16-N16</f>
        <v>11.1</v>
      </c>
      <c r="P16" s="4">
        <v>2</v>
      </c>
      <c r="Q16" s="4">
        <v>8.85</v>
      </c>
      <c r="R16" s="4">
        <v>0</v>
      </c>
      <c r="S16" s="5">
        <f>P16+Q16-R16</f>
        <v>10.85</v>
      </c>
      <c r="T16" s="4">
        <v>2</v>
      </c>
      <c r="U16" s="4">
        <v>9</v>
      </c>
      <c r="V16" s="4">
        <v>0</v>
      </c>
      <c r="W16" s="5">
        <f>T16+U16-V16</f>
        <v>11</v>
      </c>
      <c r="X16" s="5">
        <f>K16+O16+S16+W16</f>
        <v>44.1</v>
      </c>
      <c r="Z16">
        <f>X18</f>
        <v>132.75</v>
      </c>
      <c r="AA16" t="str">
        <f>D13</f>
        <v>T.J. Sokol Brno I C</v>
      </c>
      <c r="AB16">
        <v>4</v>
      </c>
    </row>
    <row r="17" spans="1:28" x14ac:dyDescent="0.35">
      <c r="B17">
        <v>863060</v>
      </c>
      <c r="C17">
        <v>4277</v>
      </c>
      <c r="D17" s="12" t="s">
        <v>88</v>
      </c>
      <c r="E17" s="14">
        <v>2010</v>
      </c>
      <c r="F17" s="9" t="s">
        <v>21</v>
      </c>
      <c r="G17" t="s">
        <v>31</v>
      </c>
      <c r="H17" s="4">
        <v>2</v>
      </c>
      <c r="I17" s="4">
        <v>9.4499999999999993</v>
      </c>
      <c r="J17" s="4">
        <v>0</v>
      </c>
      <c r="K17" s="5">
        <f>H17+I17-J17</f>
        <v>11.45</v>
      </c>
      <c r="L17" s="4">
        <v>2</v>
      </c>
      <c r="M17" s="4">
        <v>8.9499999999999993</v>
      </c>
      <c r="N17" s="4">
        <v>0</v>
      </c>
      <c r="O17" s="5">
        <f>L17+M17-N17</f>
        <v>10.95</v>
      </c>
      <c r="P17" s="4">
        <v>2</v>
      </c>
      <c r="Q17" s="4">
        <v>7.5</v>
      </c>
      <c r="R17" s="4">
        <v>0</v>
      </c>
      <c r="S17" s="5">
        <f>P17+Q17-R17</f>
        <v>9.5</v>
      </c>
      <c r="T17" s="4">
        <v>2</v>
      </c>
      <c r="U17" s="4">
        <v>8.75</v>
      </c>
      <c r="V17" s="4">
        <v>0</v>
      </c>
      <c r="W17" s="5">
        <f>T17+U17-V17</f>
        <v>10.75</v>
      </c>
      <c r="X17" s="5">
        <f>K17+O17+S17+W17</f>
        <v>42.65</v>
      </c>
      <c r="Z17">
        <f>X18</f>
        <v>132.75</v>
      </c>
      <c r="AA17" t="str">
        <f>D13</f>
        <v>T.J. Sokol Brno I C</v>
      </c>
      <c r="AB17">
        <v>5</v>
      </c>
    </row>
    <row r="18" spans="1:28" x14ac:dyDescent="0.35">
      <c r="A18" s="5"/>
      <c r="B18" s="5"/>
      <c r="C18" s="5"/>
      <c r="D18" s="5" t="s">
        <v>28</v>
      </c>
      <c r="E18" s="5"/>
      <c r="F18" s="16"/>
      <c r="G18" s="5"/>
      <c r="H18" s="5"/>
      <c r="I18" s="5"/>
      <c r="J18" s="5">
        <v>0</v>
      </c>
      <c r="K18" s="5">
        <f>LARGE(K14:K17,3)+LARGE(K14:K17,2)+LARGE(K14:K17,1)-J18</f>
        <v>34.299999999999997</v>
      </c>
      <c r="L18" s="5"/>
      <c r="M18" s="5"/>
      <c r="N18" s="5">
        <v>0</v>
      </c>
      <c r="O18" s="5">
        <f>LARGE(O14:O17,3)+LARGE(O14:O17,2)+LARGE(O14:O17,1)-N18</f>
        <v>33.4</v>
      </c>
      <c r="P18" s="5"/>
      <c r="Q18" s="5"/>
      <c r="R18" s="5">
        <v>0</v>
      </c>
      <c r="S18" s="5">
        <f>LARGE(S14:S17,3)+LARGE(S14:S17,2)+LARGE(S14:S17,1)-R18</f>
        <v>32.450000000000003</v>
      </c>
      <c r="T18" s="5"/>
      <c r="U18" s="5"/>
      <c r="V18" s="5">
        <v>0</v>
      </c>
      <c r="W18" s="5">
        <f>LARGE(W14:W17,3)+LARGE(W14:W17,2)+LARGE(W14:W17,1)-V18</f>
        <v>32.6</v>
      </c>
      <c r="X18" s="5">
        <f>K18+O18+S18+W18</f>
        <v>132.75</v>
      </c>
      <c r="Z18">
        <f>X18</f>
        <v>132.75</v>
      </c>
      <c r="AA18" t="str">
        <f>D13</f>
        <v>T.J. Sokol Brno I C</v>
      </c>
      <c r="AB18">
        <v>6</v>
      </c>
    </row>
    <row r="19" spans="1:28" x14ac:dyDescent="0.35">
      <c r="A19" s="3"/>
      <c r="B19" s="3">
        <v>1952</v>
      </c>
      <c r="C19" s="3">
        <v>4277</v>
      </c>
      <c r="D19" s="3" t="s">
        <v>29</v>
      </c>
      <c r="E19" s="3"/>
      <c r="F19" s="1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>
        <f>X24</f>
        <v>130.04999999999998</v>
      </c>
      <c r="AA19" t="str">
        <f>D19</f>
        <v>T.J. Sokol Brno I B</v>
      </c>
      <c r="AB19">
        <v>1</v>
      </c>
    </row>
    <row r="20" spans="1:28" x14ac:dyDescent="0.35">
      <c r="B20">
        <v>533804</v>
      </c>
      <c r="C20">
        <v>4277</v>
      </c>
      <c r="D20" s="12" t="s">
        <v>92</v>
      </c>
      <c r="E20" s="14">
        <v>2009</v>
      </c>
      <c r="F20" s="9" t="s">
        <v>21</v>
      </c>
      <c r="G20" t="s">
        <v>31</v>
      </c>
      <c r="H20" s="4">
        <v>2</v>
      </c>
      <c r="I20" s="4">
        <v>8.8000000000000007</v>
      </c>
      <c r="J20" s="4">
        <v>0</v>
      </c>
      <c r="K20" s="5">
        <f>H20+I20-J20</f>
        <v>10.8</v>
      </c>
      <c r="L20" s="4">
        <v>2</v>
      </c>
      <c r="M20" s="4">
        <v>9.35</v>
      </c>
      <c r="N20" s="4">
        <v>0</v>
      </c>
      <c r="O20" s="5">
        <f>L20+M20-N20</f>
        <v>11.35</v>
      </c>
      <c r="P20" s="4">
        <v>2</v>
      </c>
      <c r="Q20" s="4">
        <v>8</v>
      </c>
      <c r="R20" s="4">
        <v>0</v>
      </c>
      <c r="S20" s="5">
        <f>P20+Q20-R20</f>
        <v>10</v>
      </c>
      <c r="T20" s="4">
        <v>2</v>
      </c>
      <c r="U20" s="4">
        <v>8.75</v>
      </c>
      <c r="V20" s="4">
        <v>0</v>
      </c>
      <c r="W20" s="5">
        <f>T20+U20-V20</f>
        <v>10.75</v>
      </c>
      <c r="X20" s="5">
        <f>K20+O20+S20+W20</f>
        <v>42.9</v>
      </c>
      <c r="Z20">
        <f>X24</f>
        <v>130.04999999999998</v>
      </c>
      <c r="AA20" t="str">
        <f>D19</f>
        <v>T.J. Sokol Brno I B</v>
      </c>
      <c r="AB20">
        <v>2</v>
      </c>
    </row>
    <row r="21" spans="1:28" x14ac:dyDescent="0.35">
      <c r="B21">
        <v>515259</v>
      </c>
      <c r="C21">
        <v>4277</v>
      </c>
      <c r="D21" s="12" t="s">
        <v>89</v>
      </c>
      <c r="E21" s="14">
        <v>2011</v>
      </c>
      <c r="F21" s="9" t="s">
        <v>21</v>
      </c>
      <c r="G21" t="s">
        <v>31</v>
      </c>
      <c r="H21" s="4">
        <v>2</v>
      </c>
      <c r="I21" s="4">
        <v>8.4499999999999993</v>
      </c>
      <c r="J21" s="4">
        <v>0</v>
      </c>
      <c r="K21" s="5">
        <f>H21+I21-J21</f>
        <v>10.45</v>
      </c>
      <c r="L21" s="4">
        <v>2</v>
      </c>
      <c r="M21" s="4">
        <v>8.6999999999999993</v>
      </c>
      <c r="N21" s="4">
        <v>0</v>
      </c>
      <c r="O21" s="5">
        <f>L21+M21-N21</f>
        <v>10.7</v>
      </c>
      <c r="P21" s="4">
        <v>1.9</v>
      </c>
      <c r="Q21" s="4">
        <v>7.65</v>
      </c>
      <c r="R21" s="4">
        <v>0</v>
      </c>
      <c r="S21" s="5">
        <f>P21+Q21-R21</f>
        <v>9.5500000000000007</v>
      </c>
      <c r="T21" s="4">
        <v>2</v>
      </c>
      <c r="U21" s="4">
        <v>8.9499999999999993</v>
      </c>
      <c r="V21" s="4">
        <v>0</v>
      </c>
      <c r="W21" s="5">
        <f>T21+U21-V21</f>
        <v>10.95</v>
      </c>
      <c r="X21" s="5">
        <f>K21+O21+S21+W21</f>
        <v>41.65</v>
      </c>
      <c r="Z21">
        <f>X24</f>
        <v>130.04999999999998</v>
      </c>
      <c r="AA21" t="str">
        <f>D19</f>
        <v>T.J. Sokol Brno I B</v>
      </c>
      <c r="AB21">
        <v>3</v>
      </c>
    </row>
    <row r="22" spans="1:28" x14ac:dyDescent="0.35">
      <c r="B22">
        <v>873831</v>
      </c>
      <c r="C22">
        <v>4277</v>
      </c>
      <c r="D22" s="12" t="s">
        <v>90</v>
      </c>
      <c r="E22" s="14">
        <v>2011</v>
      </c>
      <c r="F22" s="9" t="s">
        <v>21</v>
      </c>
      <c r="G22" t="s">
        <v>34</v>
      </c>
      <c r="H22" s="4">
        <v>2</v>
      </c>
      <c r="I22" s="4">
        <v>8.6999999999999993</v>
      </c>
      <c r="J22" s="4">
        <v>0</v>
      </c>
      <c r="K22" s="5">
        <f>H22+I22-J22</f>
        <v>10.7</v>
      </c>
      <c r="L22" s="4">
        <v>1.8</v>
      </c>
      <c r="M22" s="4">
        <v>8.1</v>
      </c>
      <c r="N22" s="4">
        <v>0</v>
      </c>
      <c r="O22" s="5">
        <f>L22+M22-N22</f>
        <v>9.9</v>
      </c>
      <c r="P22" s="4">
        <v>2</v>
      </c>
      <c r="Q22" s="4">
        <v>8.8000000000000007</v>
      </c>
      <c r="R22" s="4">
        <v>0</v>
      </c>
      <c r="S22" s="5">
        <f>P22+Q22-R22</f>
        <v>10.8</v>
      </c>
      <c r="T22" s="4">
        <v>2</v>
      </c>
      <c r="U22" s="4">
        <v>8.75</v>
      </c>
      <c r="V22" s="4">
        <v>0</v>
      </c>
      <c r="W22" s="5">
        <f>T22+U22-V22</f>
        <v>10.75</v>
      </c>
      <c r="X22" s="5">
        <f>K22+O22+S22+W22</f>
        <v>42.150000000000006</v>
      </c>
      <c r="Z22">
        <f>X24</f>
        <v>130.04999999999998</v>
      </c>
      <c r="AA22" t="str">
        <f>D19</f>
        <v>T.J. Sokol Brno I B</v>
      </c>
      <c r="AB22">
        <v>4</v>
      </c>
    </row>
    <row r="23" spans="1:28" x14ac:dyDescent="0.35">
      <c r="B23">
        <v>465983</v>
      </c>
      <c r="C23">
        <v>4277</v>
      </c>
      <c r="D23" s="12" t="s">
        <v>94</v>
      </c>
      <c r="E23" s="14">
        <v>2009</v>
      </c>
      <c r="F23" s="9" t="s">
        <v>21</v>
      </c>
      <c r="G23" t="s">
        <v>25</v>
      </c>
      <c r="H23" s="4">
        <v>2</v>
      </c>
      <c r="I23" s="4">
        <v>9.3000000000000007</v>
      </c>
      <c r="J23" s="4">
        <v>0</v>
      </c>
      <c r="K23" s="5">
        <f>H23+I23-J23</f>
        <v>11.3</v>
      </c>
      <c r="L23" s="4">
        <v>2</v>
      </c>
      <c r="M23" s="4">
        <v>8.75</v>
      </c>
      <c r="N23" s="4">
        <v>0</v>
      </c>
      <c r="O23" s="5">
        <f>L23+M23-N23</f>
        <v>10.75</v>
      </c>
      <c r="P23" s="4">
        <v>2</v>
      </c>
      <c r="Q23" s="4">
        <v>8.8000000000000007</v>
      </c>
      <c r="R23" s="4">
        <v>0</v>
      </c>
      <c r="S23" s="5">
        <f>P23+Q23-R23</f>
        <v>10.8</v>
      </c>
      <c r="T23" s="4">
        <v>2</v>
      </c>
      <c r="U23" s="4">
        <v>9.15</v>
      </c>
      <c r="V23" s="4">
        <v>0</v>
      </c>
      <c r="W23" s="5">
        <f>T23+U23-V23</f>
        <v>11.15</v>
      </c>
      <c r="X23" s="5">
        <f>K23+O23+S23+W23</f>
        <v>44</v>
      </c>
      <c r="Z23">
        <f>X24</f>
        <v>130.04999999999998</v>
      </c>
      <c r="AA23" t="str">
        <f>D19</f>
        <v>T.J. Sokol Brno I B</v>
      </c>
      <c r="AB23">
        <v>5</v>
      </c>
    </row>
    <row r="24" spans="1:28" x14ac:dyDescent="0.35">
      <c r="A24" s="5"/>
      <c r="B24" s="5"/>
      <c r="C24" s="5"/>
      <c r="D24" s="5" t="s">
        <v>28</v>
      </c>
      <c r="E24" s="5"/>
      <c r="F24" s="16"/>
      <c r="G24" s="5"/>
      <c r="H24" s="5"/>
      <c r="I24" s="5"/>
      <c r="J24" s="5">
        <v>0</v>
      </c>
      <c r="K24" s="5">
        <f>LARGE(K20:K23,3)+LARGE(K20:K23,2)+LARGE(K20:K23,1)-J24</f>
        <v>32.799999999999997</v>
      </c>
      <c r="L24" s="5"/>
      <c r="M24" s="5"/>
      <c r="N24" s="5">
        <v>0</v>
      </c>
      <c r="O24" s="5">
        <f>LARGE(O20:O23,3)+LARGE(O20:O23,2)+LARGE(O20:O23,1)-N24</f>
        <v>32.799999999999997</v>
      </c>
      <c r="P24" s="5"/>
      <c r="Q24" s="5"/>
      <c r="R24" s="5">
        <v>0</v>
      </c>
      <c r="S24" s="5">
        <f>LARGE(S20:S23,3)+LARGE(S20:S23,2)+LARGE(S20:S23,1)-R24</f>
        <v>31.6</v>
      </c>
      <c r="T24" s="5"/>
      <c r="U24" s="5"/>
      <c r="V24" s="5">
        <v>0</v>
      </c>
      <c r="W24" s="5">
        <f>LARGE(W20:W23,3)+LARGE(W20:W23,2)+LARGE(W20:W23,1)-V24</f>
        <v>32.85</v>
      </c>
      <c r="X24" s="5">
        <f>K24+O24+S24+W24</f>
        <v>130.04999999999998</v>
      </c>
      <c r="Z24">
        <f>X24</f>
        <v>130.04999999999998</v>
      </c>
      <c r="AA24" t="str">
        <f>D19</f>
        <v>T.J. Sokol Brno I B</v>
      </c>
      <c r="AB24">
        <v>6</v>
      </c>
    </row>
    <row r="25" spans="1:28" x14ac:dyDescent="0.35">
      <c r="A25" s="3"/>
      <c r="B25" s="3">
        <v>1965</v>
      </c>
      <c r="C25" s="3">
        <v>5382</v>
      </c>
      <c r="D25" s="3" t="s">
        <v>72</v>
      </c>
      <c r="E25" s="3"/>
      <c r="F25" s="1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>
        <f>X30</f>
        <v>83.199999999999989</v>
      </c>
      <c r="AA25" t="str">
        <f>D25</f>
        <v>TJ Sokol Kopřivnice</v>
      </c>
      <c r="AB25">
        <v>1</v>
      </c>
    </row>
    <row r="26" spans="1:28" x14ac:dyDescent="0.35">
      <c r="B26">
        <v>466215</v>
      </c>
      <c r="C26">
        <v>5382</v>
      </c>
      <c r="D26" s="12" t="s">
        <v>99</v>
      </c>
      <c r="E26" s="14">
        <v>2010</v>
      </c>
      <c r="F26" s="14" t="s">
        <v>72</v>
      </c>
      <c r="G26" t="s">
        <v>74</v>
      </c>
      <c r="H26" s="4">
        <v>2</v>
      </c>
      <c r="I26" s="4">
        <v>9.25</v>
      </c>
      <c r="J26" s="4">
        <v>0</v>
      </c>
      <c r="K26" s="5">
        <f>H26+I26-J26</f>
        <v>11.25</v>
      </c>
      <c r="L26" s="4">
        <v>2</v>
      </c>
      <c r="M26" s="4">
        <v>8.15</v>
      </c>
      <c r="N26" s="4">
        <v>0</v>
      </c>
      <c r="O26" s="5">
        <f>L26+M26-N26</f>
        <v>10.15</v>
      </c>
      <c r="P26" s="4">
        <v>2</v>
      </c>
      <c r="Q26" s="4">
        <v>8.25</v>
      </c>
      <c r="R26" s="4">
        <v>0</v>
      </c>
      <c r="S26" s="5">
        <f>P26+Q26-R26</f>
        <v>10.25</v>
      </c>
      <c r="T26" s="4">
        <v>2</v>
      </c>
      <c r="U26" s="4">
        <v>7.45</v>
      </c>
      <c r="V26" s="4">
        <v>0</v>
      </c>
      <c r="W26" s="5">
        <f>T26+U26-V26</f>
        <v>9.4499999999999993</v>
      </c>
      <c r="X26" s="5">
        <f>K26+O26+S26+W26</f>
        <v>41.099999999999994</v>
      </c>
      <c r="Z26">
        <f>X30</f>
        <v>83.199999999999989</v>
      </c>
      <c r="AA26" t="str">
        <f>D25</f>
        <v>TJ Sokol Kopřivnice</v>
      </c>
      <c r="AB26">
        <v>2</v>
      </c>
    </row>
    <row r="27" spans="1:28" x14ac:dyDescent="0.35">
      <c r="B27">
        <v>0</v>
      </c>
      <c r="C27">
        <v>0</v>
      </c>
      <c r="D27" s="13" t="s">
        <v>155</v>
      </c>
      <c r="E27" s="14">
        <v>2010</v>
      </c>
      <c r="F27" s="14" t="s">
        <v>72</v>
      </c>
      <c r="H27" s="4">
        <v>2</v>
      </c>
      <c r="I27" s="4">
        <v>9.4</v>
      </c>
      <c r="J27" s="4">
        <v>0</v>
      </c>
      <c r="K27" s="5">
        <f>H27+I27-J27</f>
        <v>11.4</v>
      </c>
      <c r="L27" s="4">
        <v>2</v>
      </c>
      <c r="M27" s="4">
        <v>8.4499999999999993</v>
      </c>
      <c r="N27" s="4">
        <v>0</v>
      </c>
      <c r="O27" s="5">
        <f>L27+M27-N27</f>
        <v>10.45</v>
      </c>
      <c r="P27" s="4">
        <v>2</v>
      </c>
      <c r="Q27" s="4">
        <v>8.3000000000000007</v>
      </c>
      <c r="R27" s="4">
        <v>0</v>
      </c>
      <c r="S27" s="5">
        <f>P27+Q27-R27</f>
        <v>10.3</v>
      </c>
      <c r="T27" s="4">
        <v>2</v>
      </c>
      <c r="U27" s="4">
        <v>7.95</v>
      </c>
      <c r="V27" s="4">
        <v>0</v>
      </c>
      <c r="W27" s="5">
        <f>T27+U27-V27</f>
        <v>9.9499999999999993</v>
      </c>
      <c r="X27" s="5">
        <f>K27+O27+S27+W27</f>
        <v>42.100000000000009</v>
      </c>
      <c r="Z27">
        <f>X30</f>
        <v>83.199999999999989</v>
      </c>
      <c r="AA27" t="str">
        <f>D25</f>
        <v>TJ Sokol Kopřivnice</v>
      </c>
      <c r="AB27">
        <v>3</v>
      </c>
    </row>
    <row r="28" spans="1:28" x14ac:dyDescent="0.35">
      <c r="B28">
        <v>0</v>
      </c>
      <c r="C28">
        <v>0</v>
      </c>
      <c r="H28" s="4">
        <v>0</v>
      </c>
      <c r="I28" s="4">
        <v>0</v>
      </c>
      <c r="J28" s="4">
        <v>0</v>
      </c>
      <c r="K28" s="5">
        <f>H28+I28-J28</f>
        <v>0</v>
      </c>
      <c r="L28" s="4">
        <v>0</v>
      </c>
      <c r="M28" s="4">
        <v>0</v>
      </c>
      <c r="N28" s="4">
        <v>0</v>
      </c>
      <c r="O28" s="5">
        <f>L28+M28-N28</f>
        <v>0</v>
      </c>
      <c r="P28" s="4">
        <v>0</v>
      </c>
      <c r="Q28" s="4">
        <v>0</v>
      </c>
      <c r="R28" s="4">
        <v>0</v>
      </c>
      <c r="S28" s="5">
        <f>P28+Q28-R28</f>
        <v>0</v>
      </c>
      <c r="T28" s="4">
        <v>0</v>
      </c>
      <c r="U28" s="4">
        <v>0</v>
      </c>
      <c r="V28" s="4">
        <v>0</v>
      </c>
      <c r="W28" s="5">
        <f>T28+U28-V28</f>
        <v>0</v>
      </c>
      <c r="X28" s="5">
        <f>K28+O28+S28+W28</f>
        <v>0</v>
      </c>
      <c r="Z28">
        <f>X30</f>
        <v>83.199999999999989</v>
      </c>
      <c r="AA28" t="str">
        <f>D25</f>
        <v>TJ Sokol Kopřivnice</v>
      </c>
      <c r="AB28">
        <v>4</v>
      </c>
    </row>
    <row r="29" spans="1:28" x14ac:dyDescent="0.35">
      <c r="B29">
        <v>0</v>
      </c>
      <c r="C29">
        <v>0</v>
      </c>
      <c r="H29" s="4">
        <v>0</v>
      </c>
      <c r="I29" s="4">
        <v>0</v>
      </c>
      <c r="J29" s="4">
        <v>0</v>
      </c>
      <c r="K29" s="5">
        <f>H29+I29-J29</f>
        <v>0</v>
      </c>
      <c r="L29" s="4">
        <v>0</v>
      </c>
      <c r="M29" s="4">
        <v>0</v>
      </c>
      <c r="N29" s="4">
        <v>0</v>
      </c>
      <c r="O29" s="5">
        <f>L29+M29-N29</f>
        <v>0</v>
      </c>
      <c r="P29" s="4">
        <v>0</v>
      </c>
      <c r="Q29" s="4">
        <v>0</v>
      </c>
      <c r="R29" s="4">
        <v>0</v>
      </c>
      <c r="S29" s="5">
        <f>P29+Q29-R29</f>
        <v>0</v>
      </c>
      <c r="T29" s="4">
        <v>0</v>
      </c>
      <c r="U29" s="4">
        <v>0</v>
      </c>
      <c r="V29" s="4">
        <v>0</v>
      </c>
      <c r="W29" s="5">
        <f>T29+U29-V29</f>
        <v>0</v>
      </c>
      <c r="X29" s="5">
        <f>K29+O29+S29+W29</f>
        <v>0</v>
      </c>
      <c r="Z29">
        <f>X30</f>
        <v>83.199999999999989</v>
      </c>
      <c r="AA29" t="str">
        <f>D25</f>
        <v>TJ Sokol Kopřivnice</v>
      </c>
      <c r="AB29">
        <v>5</v>
      </c>
    </row>
    <row r="30" spans="1:28" x14ac:dyDescent="0.35">
      <c r="A30" s="5"/>
      <c r="B30" s="5"/>
      <c r="C30" s="5"/>
      <c r="D30" s="5" t="s">
        <v>28</v>
      </c>
      <c r="E30" s="5"/>
      <c r="F30" s="16"/>
      <c r="G30" s="5"/>
      <c r="H30" s="5"/>
      <c r="I30" s="5"/>
      <c r="J30" s="5">
        <v>0</v>
      </c>
      <c r="K30" s="5">
        <f>LARGE(K26:K29,3)+LARGE(K26:K29,2)+LARGE(K26:K29,1)-J30</f>
        <v>22.65</v>
      </c>
      <c r="L30" s="5"/>
      <c r="M30" s="5"/>
      <c r="N30" s="5">
        <v>0</v>
      </c>
      <c r="O30" s="5">
        <f>LARGE(O26:O29,3)+LARGE(O26:O29,2)+LARGE(O26:O29,1)-N30</f>
        <v>20.6</v>
      </c>
      <c r="P30" s="5"/>
      <c r="Q30" s="5"/>
      <c r="R30" s="5">
        <v>0</v>
      </c>
      <c r="S30" s="5">
        <f>LARGE(S26:S29,3)+LARGE(S26:S29,2)+LARGE(S26:S29,1)-R30</f>
        <v>20.55</v>
      </c>
      <c r="T30" s="5"/>
      <c r="U30" s="5"/>
      <c r="V30" s="5">
        <v>0</v>
      </c>
      <c r="W30" s="5">
        <f>LARGE(W26:W29,3)+LARGE(W26:W29,2)+LARGE(W26:W29,1)-V30</f>
        <v>19.399999999999999</v>
      </c>
      <c r="X30" s="5">
        <f>K30+O30+S30+W30</f>
        <v>83.199999999999989</v>
      </c>
      <c r="Z30">
        <f>X30</f>
        <v>83.199999999999989</v>
      </c>
      <c r="AA30" t="str">
        <f>D25</f>
        <v>TJ Sokol Kopřivnice</v>
      </c>
      <c r="AB30">
        <v>6</v>
      </c>
    </row>
    <row r="31" spans="1:28" x14ac:dyDescent="0.35">
      <c r="A31" s="3"/>
      <c r="B31" s="3">
        <v>1933</v>
      </c>
      <c r="C31" s="3">
        <v>7937</v>
      </c>
      <c r="D31" s="3" t="s">
        <v>69</v>
      </c>
      <c r="E31" s="3"/>
      <c r="F31" s="1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>
        <f>X36</f>
        <v>78.149999999999991</v>
      </c>
      <c r="AA31" t="str">
        <f>D31</f>
        <v>TJ Sokol Hodonín</v>
      </c>
      <c r="AB31">
        <v>1</v>
      </c>
    </row>
    <row r="32" spans="1:28" x14ac:dyDescent="0.35">
      <c r="B32">
        <v>289539</v>
      </c>
      <c r="C32">
        <v>7937</v>
      </c>
      <c r="D32" s="12" t="s">
        <v>97</v>
      </c>
      <c r="E32" s="14">
        <v>2010</v>
      </c>
      <c r="F32" s="14" t="s">
        <v>69</v>
      </c>
      <c r="G32" t="s">
        <v>71</v>
      </c>
      <c r="H32" s="4">
        <v>2</v>
      </c>
      <c r="I32" s="4">
        <v>7.95</v>
      </c>
      <c r="J32" s="4">
        <v>0</v>
      </c>
      <c r="K32" s="5">
        <f>H32+I32-J32</f>
        <v>9.9499999999999993</v>
      </c>
      <c r="L32" s="4">
        <v>2</v>
      </c>
      <c r="M32" s="4">
        <v>7.2</v>
      </c>
      <c r="N32" s="4">
        <v>0</v>
      </c>
      <c r="O32" s="5">
        <f>L32+M32-N32</f>
        <v>9.1999999999999993</v>
      </c>
      <c r="P32" s="4">
        <v>2</v>
      </c>
      <c r="Q32" s="4">
        <v>6.45</v>
      </c>
      <c r="R32" s="4">
        <v>0</v>
      </c>
      <c r="S32" s="5">
        <f>P32+Q32-R32</f>
        <v>8.4499999999999993</v>
      </c>
      <c r="T32" s="4">
        <v>2</v>
      </c>
      <c r="U32" s="4">
        <v>7.5</v>
      </c>
      <c r="V32" s="4">
        <v>0</v>
      </c>
      <c r="W32" s="5">
        <f>T32+U32-V32</f>
        <v>9.5</v>
      </c>
      <c r="X32" s="5">
        <f>K32+O32+S32+W32</f>
        <v>37.099999999999994</v>
      </c>
      <c r="Z32">
        <f>X36</f>
        <v>78.149999999999991</v>
      </c>
      <c r="AA32" t="str">
        <f>D31</f>
        <v>TJ Sokol Hodonín</v>
      </c>
      <c r="AB32">
        <v>2</v>
      </c>
    </row>
    <row r="33" spans="1:28" x14ac:dyDescent="0.35">
      <c r="B33">
        <v>0</v>
      </c>
      <c r="C33">
        <v>0</v>
      </c>
      <c r="D33" s="12" t="s">
        <v>98</v>
      </c>
      <c r="E33" s="14">
        <v>2010</v>
      </c>
      <c r="F33" s="14" t="s">
        <v>69</v>
      </c>
      <c r="H33" s="4">
        <v>2</v>
      </c>
      <c r="I33" s="4">
        <v>9</v>
      </c>
      <c r="J33" s="4">
        <v>0</v>
      </c>
      <c r="K33" s="5">
        <f>H33+I33-J33</f>
        <v>11</v>
      </c>
      <c r="L33" s="4">
        <v>2</v>
      </c>
      <c r="M33" s="4">
        <v>8.75</v>
      </c>
      <c r="N33" s="4">
        <v>0</v>
      </c>
      <c r="O33" s="5">
        <f>L33+M33-N33</f>
        <v>10.75</v>
      </c>
      <c r="P33" s="4">
        <v>2</v>
      </c>
      <c r="Q33" s="4">
        <v>8</v>
      </c>
      <c r="R33" s="4">
        <v>0</v>
      </c>
      <c r="S33" s="5">
        <f>P33+Q33-R33</f>
        <v>10</v>
      </c>
      <c r="T33" s="4">
        <v>2</v>
      </c>
      <c r="U33" s="4">
        <v>7.3</v>
      </c>
      <c r="V33" s="4">
        <v>0</v>
      </c>
      <c r="W33" s="5">
        <f>T33+U33-V33</f>
        <v>9.3000000000000007</v>
      </c>
      <c r="X33" s="5">
        <f>K33+O33+S33+W33</f>
        <v>41.05</v>
      </c>
      <c r="Z33">
        <f>X36</f>
        <v>78.149999999999991</v>
      </c>
      <c r="AA33" t="str">
        <f>D31</f>
        <v>TJ Sokol Hodonín</v>
      </c>
      <c r="AB33">
        <v>3</v>
      </c>
    </row>
    <row r="34" spans="1:28" x14ac:dyDescent="0.35">
      <c r="B34">
        <v>0</v>
      </c>
      <c r="C34">
        <v>0</v>
      </c>
      <c r="H34" s="4">
        <v>0</v>
      </c>
      <c r="I34" s="4">
        <v>0</v>
      </c>
      <c r="J34" s="4">
        <v>0</v>
      </c>
      <c r="K34" s="5">
        <f>H34+I34-J34</f>
        <v>0</v>
      </c>
      <c r="L34" s="4">
        <v>0</v>
      </c>
      <c r="M34" s="4">
        <v>0</v>
      </c>
      <c r="N34" s="4">
        <v>0</v>
      </c>
      <c r="O34" s="5">
        <f>L34+M34-N34</f>
        <v>0</v>
      </c>
      <c r="P34" s="4">
        <v>0</v>
      </c>
      <c r="Q34" s="4">
        <v>0</v>
      </c>
      <c r="R34" s="4">
        <v>0</v>
      </c>
      <c r="S34" s="5">
        <f>P34+Q34-R34</f>
        <v>0</v>
      </c>
      <c r="T34" s="4">
        <v>0</v>
      </c>
      <c r="U34" s="4">
        <v>0</v>
      </c>
      <c r="V34" s="4">
        <v>0</v>
      </c>
      <c r="W34" s="5">
        <f>T34+U34-V34</f>
        <v>0</v>
      </c>
      <c r="X34" s="5">
        <f>K34+O34+S34+W34</f>
        <v>0</v>
      </c>
      <c r="Z34">
        <f>X36</f>
        <v>78.149999999999991</v>
      </c>
      <c r="AA34" t="str">
        <f>D31</f>
        <v>TJ Sokol Hodonín</v>
      </c>
      <c r="AB34">
        <v>4</v>
      </c>
    </row>
    <row r="35" spans="1:28" x14ac:dyDescent="0.35">
      <c r="B35">
        <v>0</v>
      </c>
      <c r="C35">
        <v>0</v>
      </c>
      <c r="H35" s="4">
        <v>0</v>
      </c>
      <c r="I35" s="4">
        <v>0</v>
      </c>
      <c r="J35" s="4">
        <v>0</v>
      </c>
      <c r="K35" s="5">
        <f>H35+I35-J35</f>
        <v>0</v>
      </c>
      <c r="L35" s="4">
        <v>0</v>
      </c>
      <c r="M35" s="4">
        <v>0</v>
      </c>
      <c r="N35" s="4">
        <v>0</v>
      </c>
      <c r="O35" s="5">
        <f>L35+M35-N35</f>
        <v>0</v>
      </c>
      <c r="P35" s="4">
        <v>0</v>
      </c>
      <c r="Q35" s="4">
        <v>0</v>
      </c>
      <c r="R35" s="4">
        <v>0</v>
      </c>
      <c r="S35" s="5">
        <f>P35+Q35-R35</f>
        <v>0</v>
      </c>
      <c r="T35" s="4">
        <v>0</v>
      </c>
      <c r="U35" s="4">
        <v>0</v>
      </c>
      <c r="V35" s="4">
        <v>0</v>
      </c>
      <c r="W35" s="5">
        <f>T35+U35-V35</f>
        <v>0</v>
      </c>
      <c r="X35" s="5">
        <f>K35+O35+S35+W35</f>
        <v>0</v>
      </c>
      <c r="Z35">
        <f>X36</f>
        <v>78.149999999999991</v>
      </c>
      <c r="AA35" t="str">
        <f>D31</f>
        <v>TJ Sokol Hodonín</v>
      </c>
      <c r="AB35">
        <v>5</v>
      </c>
    </row>
    <row r="36" spans="1:28" x14ac:dyDescent="0.35">
      <c r="A36" s="5"/>
      <c r="B36" s="5"/>
      <c r="C36" s="5"/>
      <c r="D36" s="5" t="s">
        <v>28</v>
      </c>
      <c r="E36" s="5"/>
      <c r="F36" s="16"/>
      <c r="G36" s="5"/>
      <c r="H36" s="5"/>
      <c r="I36" s="5"/>
      <c r="J36" s="5">
        <v>0</v>
      </c>
      <c r="K36" s="5">
        <f>LARGE(K32:K35,3)+LARGE(K32:K35,2)+LARGE(K32:K35,1)-J36</f>
        <v>20.95</v>
      </c>
      <c r="L36" s="5"/>
      <c r="M36" s="5"/>
      <c r="N36" s="5">
        <v>0</v>
      </c>
      <c r="O36" s="5">
        <f>LARGE(O32:O35,3)+LARGE(O32:O35,2)+LARGE(O32:O35,1)-N36</f>
        <v>19.95</v>
      </c>
      <c r="P36" s="5"/>
      <c r="Q36" s="5"/>
      <c r="R36" s="5">
        <v>0</v>
      </c>
      <c r="S36" s="5">
        <f>LARGE(S32:S35,3)+LARGE(S32:S35,2)+LARGE(S32:S35,1)-R36</f>
        <v>18.45</v>
      </c>
      <c r="T36" s="5"/>
      <c r="U36" s="5"/>
      <c r="V36" s="5">
        <v>0</v>
      </c>
      <c r="W36" s="5">
        <f>LARGE(W32:W35,3)+LARGE(W32:W35,2)+LARGE(W32:W35,1)-V36</f>
        <v>18.8</v>
      </c>
      <c r="X36" s="5">
        <f>K36+O36+S36+W36</f>
        <v>78.149999999999991</v>
      </c>
      <c r="Z36">
        <f>X36</f>
        <v>78.149999999999991</v>
      </c>
      <c r="AA36" t="str">
        <f>D31</f>
        <v>TJ Sokol Hodonín</v>
      </c>
      <c r="AB36">
        <v>6</v>
      </c>
    </row>
    <row r="38" spans="1:28" x14ac:dyDescent="0.35">
      <c r="D38" t="s">
        <v>165</v>
      </c>
    </row>
    <row r="39" spans="1:28" ht="4.5" customHeight="1" x14ac:dyDescent="0.35"/>
    <row r="40" spans="1:28" x14ac:dyDescent="0.35">
      <c r="D40" t="s">
        <v>163</v>
      </c>
    </row>
    <row r="41" spans="1:28" ht="6.75" customHeight="1" x14ac:dyDescent="0.35"/>
    <row r="42" spans="1:28" x14ac:dyDescent="0.35">
      <c r="D42" s="17" t="s">
        <v>164</v>
      </c>
    </row>
    <row r="43" spans="1:28" x14ac:dyDescent="0.35">
      <c r="D43" t="s">
        <v>159</v>
      </c>
    </row>
    <row r="44" spans="1:28" x14ac:dyDescent="0.35">
      <c r="D44" t="s">
        <v>160</v>
      </c>
    </row>
    <row r="45" spans="1:28" x14ac:dyDescent="0.35">
      <c r="D45" t="s">
        <v>161</v>
      </c>
    </row>
  </sheetData>
  <sortState ref="A7:AC36">
    <sortCondition descending="1" ref="Z6"/>
  </sortState>
  <pageMargins left="0.7" right="0.7" top="0.78740157499999996" bottom="0.78740157499999996" header="0.3" footer="0.3"/>
  <pageSetup paperSize="9" scale="7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56"/>
  <sheetViews>
    <sheetView tabSelected="1" topLeftCell="A4" workbookViewId="0">
      <selection activeCell="F9" sqref="F9"/>
    </sheetView>
  </sheetViews>
  <sheetFormatPr defaultRowHeight="14.5" x14ac:dyDescent="0.35"/>
  <cols>
    <col min="1" max="1" width="4.54296875" customWidth="1"/>
    <col min="2" max="3" width="10" hidden="1" customWidth="1"/>
    <col min="4" max="4" width="22.54296875" customWidth="1"/>
    <col min="5" max="5" width="6.453125" style="9" customWidth="1"/>
    <col min="6" max="6" width="27.54296875" style="9" customWidth="1"/>
    <col min="7" max="7" width="30" hidden="1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6" width="30" hidden="1" customWidth="1"/>
    <col min="27" max="27" width="15" customWidth="1"/>
  </cols>
  <sheetData>
    <row r="1" spans="1:26" ht="18.5" x14ac:dyDescent="0.45">
      <c r="D1" s="1" t="s">
        <v>0</v>
      </c>
    </row>
    <row r="2" spans="1:26" ht="18.5" x14ac:dyDescent="0.45">
      <c r="D2" s="1" t="s">
        <v>1</v>
      </c>
    </row>
    <row r="3" spans="1:26" ht="18.5" x14ac:dyDescent="0.45">
      <c r="D3" s="1" t="s">
        <v>100</v>
      </c>
    </row>
    <row r="6" spans="1:26" x14ac:dyDescent="0.35">
      <c r="A6" s="2" t="s">
        <v>154</v>
      </c>
      <c r="B6" s="2" t="s">
        <v>84</v>
      </c>
      <c r="C6" s="2" t="s">
        <v>4</v>
      </c>
      <c r="D6" s="2" t="s">
        <v>5</v>
      </c>
      <c r="E6" s="10" t="s">
        <v>153</v>
      </c>
      <c r="F6" s="10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8</v>
      </c>
      <c r="M6" s="2" t="s">
        <v>9</v>
      </c>
      <c r="N6" s="2" t="s">
        <v>10</v>
      </c>
      <c r="O6" s="2" t="s">
        <v>12</v>
      </c>
      <c r="P6" s="2" t="s">
        <v>8</v>
      </c>
      <c r="Q6" s="2" t="s">
        <v>9</v>
      </c>
      <c r="R6" s="2" t="s">
        <v>10</v>
      </c>
      <c r="S6" s="2" t="s">
        <v>13</v>
      </c>
      <c r="T6" s="2" t="s">
        <v>8</v>
      </c>
      <c r="U6" s="2" t="s">
        <v>9</v>
      </c>
      <c r="V6" s="2" t="s">
        <v>10</v>
      </c>
      <c r="W6" s="2" t="s">
        <v>14</v>
      </c>
      <c r="X6" s="2" t="s">
        <v>15</v>
      </c>
      <c r="Y6" s="2" t="s">
        <v>16</v>
      </c>
      <c r="Z6" s="2" t="s">
        <v>20</v>
      </c>
    </row>
    <row r="7" spans="1:26" x14ac:dyDescent="0.35">
      <c r="A7">
        <v>1</v>
      </c>
      <c r="B7">
        <v>933442</v>
      </c>
      <c r="C7">
        <v>4277</v>
      </c>
      <c r="D7" t="s">
        <v>114</v>
      </c>
      <c r="E7" s="9">
        <v>2007</v>
      </c>
      <c r="F7" s="9" t="s">
        <v>21</v>
      </c>
      <c r="G7" t="s">
        <v>115</v>
      </c>
      <c r="H7" s="4">
        <v>3.5</v>
      </c>
      <c r="I7" s="4">
        <v>9.4499999999999993</v>
      </c>
      <c r="J7" s="4">
        <v>0</v>
      </c>
      <c r="K7" s="5">
        <f t="shared" ref="K7:K41" si="0">H7+I7-J7</f>
        <v>12.95</v>
      </c>
      <c r="L7" s="4">
        <v>3.1</v>
      </c>
      <c r="M7" s="4">
        <v>8.6999999999999993</v>
      </c>
      <c r="N7" s="4">
        <v>0</v>
      </c>
      <c r="O7" s="5">
        <f t="shared" ref="O7:O41" si="1">L7+M7-N7</f>
        <v>11.799999999999999</v>
      </c>
      <c r="P7" s="4">
        <v>3.7</v>
      </c>
      <c r="Q7" s="4">
        <v>8.9</v>
      </c>
      <c r="R7" s="4">
        <v>0</v>
      </c>
      <c r="S7" s="5">
        <f t="shared" ref="S7:S41" si="2">P7+Q7-R7</f>
        <v>12.600000000000001</v>
      </c>
      <c r="T7" s="4">
        <v>3.9</v>
      </c>
      <c r="U7" s="4">
        <v>7.85</v>
      </c>
      <c r="V7" s="4">
        <v>0</v>
      </c>
      <c r="W7" s="5">
        <f t="shared" ref="W7:W41" si="3">T7+U7-V7</f>
        <v>11.75</v>
      </c>
      <c r="X7" s="5">
        <f t="shared" ref="X7:X41" si="4">K7+O7+S7+W7</f>
        <v>49.1</v>
      </c>
      <c r="Y7">
        <v>125</v>
      </c>
    </row>
    <row r="8" spans="1:26" x14ac:dyDescent="0.35">
      <c r="A8">
        <v>2</v>
      </c>
      <c r="B8">
        <v>596086</v>
      </c>
      <c r="C8">
        <v>4142</v>
      </c>
      <c r="D8" t="s">
        <v>129</v>
      </c>
      <c r="E8" s="9">
        <v>2007</v>
      </c>
      <c r="F8" s="9" t="s">
        <v>45</v>
      </c>
      <c r="G8" t="s">
        <v>127</v>
      </c>
      <c r="H8" s="4">
        <v>3.5</v>
      </c>
      <c r="I8" s="4">
        <v>9</v>
      </c>
      <c r="J8" s="4">
        <v>0</v>
      </c>
      <c r="K8" s="5">
        <f t="shared" si="0"/>
        <v>12.5</v>
      </c>
      <c r="L8" s="4">
        <v>3.1</v>
      </c>
      <c r="M8" s="4">
        <v>8.35</v>
      </c>
      <c r="N8" s="4">
        <v>0</v>
      </c>
      <c r="O8" s="5">
        <f t="shared" si="1"/>
        <v>11.45</v>
      </c>
      <c r="P8" s="4">
        <v>4.3</v>
      </c>
      <c r="Q8" s="4">
        <v>7.6</v>
      </c>
      <c r="R8" s="4">
        <v>0</v>
      </c>
      <c r="S8" s="5">
        <f t="shared" si="2"/>
        <v>11.899999999999999</v>
      </c>
      <c r="T8" s="4">
        <v>3.5</v>
      </c>
      <c r="U8" s="4">
        <v>8.25</v>
      </c>
      <c r="V8" s="4">
        <v>0</v>
      </c>
      <c r="W8" s="5">
        <f t="shared" si="3"/>
        <v>11.75</v>
      </c>
      <c r="X8" s="5">
        <f t="shared" si="4"/>
        <v>47.599999999999994</v>
      </c>
      <c r="Y8" t="s">
        <v>128</v>
      </c>
    </row>
    <row r="9" spans="1:26" x14ac:dyDescent="0.35">
      <c r="A9">
        <v>3</v>
      </c>
      <c r="B9">
        <v>201513</v>
      </c>
      <c r="C9">
        <v>4142</v>
      </c>
      <c r="D9" t="s">
        <v>135</v>
      </c>
      <c r="E9" s="9">
        <v>2007</v>
      </c>
      <c r="F9" s="9" t="s">
        <v>45</v>
      </c>
      <c r="G9" t="s">
        <v>127</v>
      </c>
      <c r="H9" s="4">
        <v>3.5</v>
      </c>
      <c r="I9" s="4">
        <v>9.35</v>
      </c>
      <c r="J9" s="4">
        <v>0</v>
      </c>
      <c r="K9" s="5">
        <f t="shared" si="0"/>
        <v>12.85</v>
      </c>
      <c r="L9" s="4">
        <v>2.9</v>
      </c>
      <c r="M9" s="4">
        <v>7.3</v>
      </c>
      <c r="N9" s="4">
        <v>0</v>
      </c>
      <c r="O9" s="5">
        <f t="shared" si="1"/>
        <v>10.199999999999999</v>
      </c>
      <c r="P9" s="4">
        <v>4.2</v>
      </c>
      <c r="Q9" s="4">
        <v>8.25</v>
      </c>
      <c r="R9" s="4">
        <v>0.1</v>
      </c>
      <c r="S9" s="5">
        <f t="shared" si="2"/>
        <v>12.35</v>
      </c>
      <c r="T9" s="4">
        <v>3.4</v>
      </c>
      <c r="U9" s="4">
        <v>8.35</v>
      </c>
      <c r="V9" s="4">
        <v>0</v>
      </c>
      <c r="W9" s="5">
        <f t="shared" si="3"/>
        <v>11.75</v>
      </c>
      <c r="X9" s="5">
        <f t="shared" si="4"/>
        <v>47.15</v>
      </c>
      <c r="Y9" t="s">
        <v>128</v>
      </c>
    </row>
    <row r="10" spans="1:26" x14ac:dyDescent="0.35">
      <c r="A10">
        <v>4</v>
      </c>
      <c r="B10">
        <v>659226</v>
      </c>
      <c r="C10">
        <v>4277</v>
      </c>
      <c r="D10" t="s">
        <v>122</v>
      </c>
      <c r="E10" s="9">
        <v>2007</v>
      </c>
      <c r="F10" s="9" t="s">
        <v>21</v>
      </c>
      <c r="G10" t="s">
        <v>105</v>
      </c>
      <c r="H10" s="4">
        <v>3.5</v>
      </c>
      <c r="I10" s="4">
        <v>8.5</v>
      </c>
      <c r="J10" s="4">
        <v>0.3</v>
      </c>
      <c r="K10" s="5">
        <f t="shared" si="0"/>
        <v>11.7</v>
      </c>
      <c r="L10" s="4">
        <v>3</v>
      </c>
      <c r="M10" s="4">
        <v>8.15</v>
      </c>
      <c r="N10" s="4">
        <v>0</v>
      </c>
      <c r="O10" s="5">
        <f t="shared" si="1"/>
        <v>11.15</v>
      </c>
      <c r="P10" s="4">
        <v>3.3</v>
      </c>
      <c r="Q10" s="4">
        <v>8.6</v>
      </c>
      <c r="R10" s="4">
        <v>0</v>
      </c>
      <c r="S10" s="5">
        <f t="shared" si="2"/>
        <v>11.899999999999999</v>
      </c>
      <c r="T10" s="4">
        <v>3.3</v>
      </c>
      <c r="U10" s="4">
        <v>7.75</v>
      </c>
      <c r="V10" s="4">
        <v>0</v>
      </c>
      <c r="W10" s="5">
        <f t="shared" si="3"/>
        <v>11.05</v>
      </c>
      <c r="X10" s="5">
        <f t="shared" si="4"/>
        <v>45.8</v>
      </c>
      <c r="Y10">
        <v>125</v>
      </c>
    </row>
    <row r="11" spans="1:26" x14ac:dyDescent="0.35">
      <c r="A11">
        <v>5</v>
      </c>
      <c r="B11">
        <v>464822</v>
      </c>
      <c r="C11">
        <v>4277</v>
      </c>
      <c r="D11" t="s">
        <v>104</v>
      </c>
      <c r="E11" s="9">
        <v>2008</v>
      </c>
      <c r="F11" s="9" t="s">
        <v>21</v>
      </c>
      <c r="G11" t="s">
        <v>105</v>
      </c>
      <c r="H11" s="4">
        <v>2</v>
      </c>
      <c r="I11" s="4">
        <v>9.65</v>
      </c>
      <c r="J11" s="4">
        <v>0</v>
      </c>
      <c r="K11" s="5">
        <f t="shared" si="0"/>
        <v>11.65</v>
      </c>
      <c r="L11" s="4">
        <v>2.7</v>
      </c>
      <c r="M11" s="4">
        <v>8.35</v>
      </c>
      <c r="N11" s="4">
        <v>0</v>
      </c>
      <c r="O11" s="5">
        <f t="shared" si="1"/>
        <v>11.05</v>
      </c>
      <c r="P11" s="4">
        <v>3.1</v>
      </c>
      <c r="Q11" s="4">
        <v>8.9</v>
      </c>
      <c r="R11" s="4">
        <v>0</v>
      </c>
      <c r="S11" s="5">
        <f t="shared" si="2"/>
        <v>12</v>
      </c>
      <c r="T11" s="4">
        <v>2.9</v>
      </c>
      <c r="U11" s="4">
        <v>8.15</v>
      </c>
      <c r="V11" s="4">
        <v>0</v>
      </c>
      <c r="W11" s="5">
        <f t="shared" si="3"/>
        <v>11.05</v>
      </c>
      <c r="X11" s="5">
        <f t="shared" si="4"/>
        <v>45.75</v>
      </c>
      <c r="Y11">
        <v>110</v>
      </c>
    </row>
    <row r="12" spans="1:26" x14ac:dyDescent="0.35">
      <c r="A12">
        <v>6</v>
      </c>
      <c r="B12">
        <v>260602</v>
      </c>
      <c r="C12">
        <v>4142</v>
      </c>
      <c r="D12" t="s">
        <v>132</v>
      </c>
      <c r="E12" s="9">
        <v>2007</v>
      </c>
      <c r="F12" s="9" t="s">
        <v>45</v>
      </c>
      <c r="G12" t="s">
        <v>46</v>
      </c>
      <c r="H12" s="4">
        <v>3.5</v>
      </c>
      <c r="I12" s="4">
        <v>8.65</v>
      </c>
      <c r="J12" s="4">
        <v>0</v>
      </c>
      <c r="K12" s="5">
        <f t="shared" si="0"/>
        <v>12.15</v>
      </c>
      <c r="L12" s="4">
        <v>3</v>
      </c>
      <c r="M12" s="4">
        <v>8.1</v>
      </c>
      <c r="N12" s="4">
        <v>0</v>
      </c>
      <c r="O12" s="5">
        <f t="shared" si="1"/>
        <v>11.1</v>
      </c>
      <c r="P12" s="4">
        <v>3.5</v>
      </c>
      <c r="Q12" s="4">
        <v>8</v>
      </c>
      <c r="R12" s="4">
        <v>0</v>
      </c>
      <c r="S12" s="5">
        <f t="shared" si="2"/>
        <v>11.5</v>
      </c>
      <c r="T12" s="4">
        <v>3.4</v>
      </c>
      <c r="U12" s="4">
        <v>7.65</v>
      </c>
      <c r="V12" s="4">
        <v>0.1</v>
      </c>
      <c r="W12" s="5">
        <f t="shared" si="3"/>
        <v>10.950000000000001</v>
      </c>
      <c r="X12" s="5">
        <f t="shared" si="4"/>
        <v>45.7</v>
      </c>
      <c r="Y12" t="s">
        <v>128</v>
      </c>
    </row>
    <row r="13" spans="1:26" x14ac:dyDescent="0.35">
      <c r="A13">
        <v>7</v>
      </c>
      <c r="B13" s="6">
        <v>113855</v>
      </c>
      <c r="C13" s="6">
        <v>2975</v>
      </c>
      <c r="D13" s="6" t="s">
        <v>144</v>
      </c>
      <c r="E13" s="11">
        <v>2007</v>
      </c>
      <c r="F13" s="11" t="s">
        <v>145</v>
      </c>
      <c r="G13" s="6" t="s">
        <v>146</v>
      </c>
      <c r="H13" s="7">
        <v>2</v>
      </c>
      <c r="I13" s="7">
        <v>9.35</v>
      </c>
      <c r="J13" s="7">
        <v>0</v>
      </c>
      <c r="K13" s="8">
        <f t="shared" si="0"/>
        <v>11.35</v>
      </c>
      <c r="L13" s="7">
        <v>2.8</v>
      </c>
      <c r="M13" s="7">
        <v>8.0500000000000007</v>
      </c>
      <c r="N13" s="7">
        <v>0</v>
      </c>
      <c r="O13" s="8">
        <f t="shared" si="1"/>
        <v>10.850000000000001</v>
      </c>
      <c r="P13" s="7">
        <v>3.3</v>
      </c>
      <c r="Q13" s="7">
        <v>8.6999999999999993</v>
      </c>
      <c r="R13" s="7">
        <v>0</v>
      </c>
      <c r="S13" s="8">
        <f t="shared" si="2"/>
        <v>12</v>
      </c>
      <c r="T13" s="7">
        <v>3.3</v>
      </c>
      <c r="U13" s="7">
        <v>8.1</v>
      </c>
      <c r="V13" s="7">
        <v>0</v>
      </c>
      <c r="W13" s="8">
        <f t="shared" si="3"/>
        <v>11.399999999999999</v>
      </c>
      <c r="X13" s="8">
        <f t="shared" si="4"/>
        <v>45.6</v>
      </c>
      <c r="Y13" s="6">
        <v>110</v>
      </c>
      <c r="Z13" s="6"/>
    </row>
    <row r="14" spans="1:26" x14ac:dyDescent="0.35">
      <c r="A14">
        <v>8</v>
      </c>
      <c r="B14">
        <v>798369</v>
      </c>
      <c r="C14">
        <v>4142</v>
      </c>
      <c r="D14" t="s">
        <v>134</v>
      </c>
      <c r="E14" s="9">
        <v>2006</v>
      </c>
      <c r="F14" s="9" t="s">
        <v>45</v>
      </c>
      <c r="G14" t="s">
        <v>127</v>
      </c>
      <c r="H14" s="4">
        <v>2</v>
      </c>
      <c r="I14" s="4">
        <v>8.85</v>
      </c>
      <c r="J14" s="4">
        <v>0.1</v>
      </c>
      <c r="K14" s="5">
        <f t="shared" si="0"/>
        <v>10.75</v>
      </c>
      <c r="L14" s="4">
        <v>2.8</v>
      </c>
      <c r="M14" s="4">
        <v>8.25</v>
      </c>
      <c r="N14" s="4">
        <v>0</v>
      </c>
      <c r="O14" s="5">
        <f t="shared" si="1"/>
        <v>11.05</v>
      </c>
      <c r="P14" s="4">
        <v>3.7</v>
      </c>
      <c r="Q14" s="4">
        <v>8</v>
      </c>
      <c r="R14" s="4">
        <v>0</v>
      </c>
      <c r="S14" s="5">
        <f t="shared" si="2"/>
        <v>11.7</v>
      </c>
      <c r="T14" s="4">
        <v>3.2</v>
      </c>
      <c r="U14" s="4">
        <v>8.3000000000000007</v>
      </c>
      <c r="V14" s="4">
        <v>0</v>
      </c>
      <c r="W14" s="5">
        <f t="shared" si="3"/>
        <v>11.5</v>
      </c>
      <c r="X14" s="5">
        <f t="shared" si="4"/>
        <v>45</v>
      </c>
      <c r="Y14" t="s">
        <v>128</v>
      </c>
    </row>
    <row r="15" spans="1:26" x14ac:dyDescent="0.35">
      <c r="A15">
        <v>9</v>
      </c>
      <c r="B15" s="6">
        <v>261642</v>
      </c>
      <c r="C15" s="6">
        <v>2975</v>
      </c>
      <c r="D15" s="6" t="s">
        <v>150</v>
      </c>
      <c r="E15" s="11">
        <v>2007</v>
      </c>
      <c r="F15" s="11" t="s">
        <v>145</v>
      </c>
      <c r="G15" s="6" t="s">
        <v>78</v>
      </c>
      <c r="H15" s="7">
        <v>2</v>
      </c>
      <c r="I15" s="7">
        <v>9.4</v>
      </c>
      <c r="J15" s="7">
        <v>0</v>
      </c>
      <c r="K15" s="8">
        <f t="shared" si="0"/>
        <v>11.4</v>
      </c>
      <c r="L15" s="7">
        <v>2.8</v>
      </c>
      <c r="M15" s="7">
        <v>7</v>
      </c>
      <c r="N15" s="7">
        <v>0</v>
      </c>
      <c r="O15" s="8">
        <f t="shared" si="1"/>
        <v>9.8000000000000007</v>
      </c>
      <c r="P15" s="7">
        <v>3.4</v>
      </c>
      <c r="Q15" s="7">
        <v>8.9</v>
      </c>
      <c r="R15" s="7">
        <v>0</v>
      </c>
      <c r="S15" s="8">
        <f t="shared" si="2"/>
        <v>12.3</v>
      </c>
      <c r="T15" s="7">
        <v>3.1</v>
      </c>
      <c r="U15" s="7">
        <v>8.25</v>
      </c>
      <c r="V15" s="7">
        <v>0</v>
      </c>
      <c r="W15" s="8">
        <f t="shared" si="3"/>
        <v>11.35</v>
      </c>
      <c r="X15" s="8">
        <f t="shared" si="4"/>
        <v>44.85</v>
      </c>
      <c r="Y15" s="6">
        <v>110</v>
      </c>
      <c r="Z15" s="6"/>
    </row>
    <row r="16" spans="1:26" x14ac:dyDescent="0.35">
      <c r="A16">
        <v>10</v>
      </c>
      <c r="B16" s="6"/>
      <c r="C16" s="6"/>
      <c r="D16" s="6" t="s">
        <v>152</v>
      </c>
      <c r="E16" s="11">
        <v>2008</v>
      </c>
      <c r="F16" s="9" t="s">
        <v>21</v>
      </c>
      <c r="G16" s="6"/>
      <c r="H16" s="7">
        <v>2.8</v>
      </c>
      <c r="I16" s="7">
        <v>9.1999999999999993</v>
      </c>
      <c r="J16" s="7">
        <v>0</v>
      </c>
      <c r="K16" s="8">
        <f t="shared" si="0"/>
        <v>12</v>
      </c>
      <c r="L16" s="7">
        <v>2.9</v>
      </c>
      <c r="M16" s="7">
        <v>7.15</v>
      </c>
      <c r="N16" s="7">
        <v>0</v>
      </c>
      <c r="O16" s="8">
        <f t="shared" si="1"/>
        <v>10.050000000000001</v>
      </c>
      <c r="P16" s="7">
        <v>3.4</v>
      </c>
      <c r="Q16" s="7">
        <v>8.4499999999999993</v>
      </c>
      <c r="R16" s="7">
        <v>0</v>
      </c>
      <c r="S16" s="8">
        <f t="shared" si="2"/>
        <v>11.85</v>
      </c>
      <c r="T16" s="7">
        <v>3.1</v>
      </c>
      <c r="U16" s="7">
        <v>7.75</v>
      </c>
      <c r="V16" s="7">
        <v>0</v>
      </c>
      <c r="W16" s="8">
        <f t="shared" si="3"/>
        <v>10.85</v>
      </c>
      <c r="X16" s="8">
        <f t="shared" si="4"/>
        <v>44.75</v>
      </c>
      <c r="Y16" s="6"/>
      <c r="Z16" s="6"/>
    </row>
    <row r="17" spans="1:26" x14ac:dyDescent="0.35">
      <c r="A17">
        <v>11</v>
      </c>
      <c r="B17">
        <v>392600</v>
      </c>
      <c r="C17">
        <v>4142</v>
      </c>
      <c r="D17" t="s">
        <v>130</v>
      </c>
      <c r="E17" s="9">
        <v>2007</v>
      </c>
      <c r="F17" s="9" t="s">
        <v>45</v>
      </c>
      <c r="G17" t="s">
        <v>46</v>
      </c>
      <c r="H17" s="4">
        <v>2</v>
      </c>
      <c r="I17" s="4">
        <v>8.6</v>
      </c>
      <c r="J17" s="4">
        <v>0</v>
      </c>
      <c r="K17" s="5">
        <f t="shared" si="0"/>
        <v>10.6</v>
      </c>
      <c r="L17" s="4">
        <v>2.2999999999999998</v>
      </c>
      <c r="M17" s="4">
        <v>8.1</v>
      </c>
      <c r="N17" s="4">
        <v>0</v>
      </c>
      <c r="O17" s="5">
        <f t="shared" si="1"/>
        <v>10.399999999999999</v>
      </c>
      <c r="P17" s="4">
        <v>3.1</v>
      </c>
      <c r="Q17" s="4">
        <v>9.1999999999999993</v>
      </c>
      <c r="R17" s="4">
        <v>0</v>
      </c>
      <c r="S17" s="5">
        <f t="shared" si="2"/>
        <v>12.299999999999999</v>
      </c>
      <c r="T17" s="4">
        <v>3.2</v>
      </c>
      <c r="U17" s="4">
        <v>8.1999999999999993</v>
      </c>
      <c r="V17" s="4">
        <v>0</v>
      </c>
      <c r="W17" s="5">
        <f t="shared" si="3"/>
        <v>11.399999999999999</v>
      </c>
      <c r="X17" s="5">
        <f t="shared" si="4"/>
        <v>44.699999999999996</v>
      </c>
      <c r="Y17" t="s">
        <v>131</v>
      </c>
    </row>
    <row r="18" spans="1:26" x14ac:dyDescent="0.35">
      <c r="A18">
        <v>12</v>
      </c>
      <c r="B18">
        <v>924316</v>
      </c>
      <c r="C18">
        <v>4277</v>
      </c>
      <c r="D18" t="s">
        <v>119</v>
      </c>
      <c r="E18" s="9">
        <v>2008</v>
      </c>
      <c r="F18" s="9" t="s">
        <v>21</v>
      </c>
      <c r="G18" t="s">
        <v>120</v>
      </c>
      <c r="H18" s="4">
        <v>2</v>
      </c>
      <c r="I18" s="4">
        <v>8.9499999999999993</v>
      </c>
      <c r="J18" s="4">
        <v>0</v>
      </c>
      <c r="K18" s="5">
        <f t="shared" si="0"/>
        <v>10.95</v>
      </c>
      <c r="L18" s="4">
        <v>2.2000000000000002</v>
      </c>
      <c r="M18" s="4">
        <v>8.35</v>
      </c>
      <c r="N18" s="4">
        <v>0</v>
      </c>
      <c r="O18" s="5">
        <f t="shared" si="1"/>
        <v>10.55</v>
      </c>
      <c r="P18" s="4">
        <v>3</v>
      </c>
      <c r="Q18" s="4">
        <v>8.9499999999999993</v>
      </c>
      <c r="R18" s="4">
        <v>0</v>
      </c>
      <c r="S18" s="5">
        <f t="shared" si="2"/>
        <v>11.95</v>
      </c>
      <c r="T18" s="4">
        <v>2.9</v>
      </c>
      <c r="U18" s="4">
        <v>8.25</v>
      </c>
      <c r="V18" s="4">
        <v>0</v>
      </c>
      <c r="W18" s="5">
        <f t="shared" si="3"/>
        <v>11.15</v>
      </c>
      <c r="X18" s="5">
        <f t="shared" si="4"/>
        <v>44.6</v>
      </c>
      <c r="Y18">
        <v>110</v>
      </c>
    </row>
    <row r="19" spans="1:26" x14ac:dyDescent="0.35">
      <c r="A19">
        <v>13</v>
      </c>
      <c r="B19">
        <v>768676</v>
      </c>
      <c r="C19">
        <v>4142</v>
      </c>
      <c r="D19" t="s">
        <v>137</v>
      </c>
      <c r="E19" s="9">
        <v>2007</v>
      </c>
      <c r="F19" s="9" t="s">
        <v>45</v>
      </c>
      <c r="G19" t="s">
        <v>127</v>
      </c>
      <c r="H19" s="4">
        <v>2</v>
      </c>
      <c r="I19" s="4">
        <v>8.8000000000000007</v>
      </c>
      <c r="J19" s="4">
        <v>0</v>
      </c>
      <c r="K19" s="5">
        <f t="shared" si="0"/>
        <v>10.8</v>
      </c>
      <c r="L19" s="4">
        <v>3</v>
      </c>
      <c r="M19" s="4">
        <v>8.1</v>
      </c>
      <c r="N19" s="4">
        <v>0</v>
      </c>
      <c r="O19" s="5">
        <f t="shared" si="1"/>
        <v>11.1</v>
      </c>
      <c r="P19" s="4">
        <v>3.4</v>
      </c>
      <c r="Q19" s="4">
        <v>8.0500000000000007</v>
      </c>
      <c r="R19" s="4">
        <v>0</v>
      </c>
      <c r="S19" s="5">
        <f t="shared" si="2"/>
        <v>11.450000000000001</v>
      </c>
      <c r="T19" s="4">
        <v>3.4</v>
      </c>
      <c r="U19" s="4">
        <v>7.1</v>
      </c>
      <c r="V19" s="4">
        <v>0</v>
      </c>
      <c r="W19" s="5">
        <f t="shared" si="3"/>
        <v>10.5</v>
      </c>
      <c r="X19" s="5">
        <f t="shared" si="4"/>
        <v>43.85</v>
      </c>
      <c r="Y19" t="s">
        <v>128</v>
      </c>
    </row>
    <row r="20" spans="1:26" x14ac:dyDescent="0.35">
      <c r="A20">
        <v>14</v>
      </c>
      <c r="B20">
        <v>945041</v>
      </c>
      <c r="C20">
        <v>4142</v>
      </c>
      <c r="D20" t="s">
        <v>126</v>
      </c>
      <c r="E20" s="9">
        <v>2006</v>
      </c>
      <c r="F20" s="9" t="s">
        <v>45</v>
      </c>
      <c r="G20" t="s">
        <v>127</v>
      </c>
      <c r="H20" s="4">
        <v>2</v>
      </c>
      <c r="I20" s="4">
        <v>8.85</v>
      </c>
      <c r="J20" s="4">
        <v>0</v>
      </c>
      <c r="K20" s="5">
        <f t="shared" si="0"/>
        <v>10.85</v>
      </c>
      <c r="L20" s="4">
        <v>3</v>
      </c>
      <c r="M20" s="4">
        <v>8.1999999999999993</v>
      </c>
      <c r="N20" s="4">
        <v>0</v>
      </c>
      <c r="O20" s="5">
        <f t="shared" si="1"/>
        <v>11.2</v>
      </c>
      <c r="P20" s="4">
        <v>4.2</v>
      </c>
      <c r="Q20" s="4">
        <v>6.7</v>
      </c>
      <c r="R20" s="4">
        <v>0</v>
      </c>
      <c r="S20" s="5">
        <f t="shared" si="2"/>
        <v>10.9</v>
      </c>
      <c r="T20" s="4">
        <v>3.3</v>
      </c>
      <c r="U20" s="4">
        <v>7.45</v>
      </c>
      <c r="V20" s="4">
        <v>0</v>
      </c>
      <c r="W20" s="5">
        <f t="shared" si="3"/>
        <v>10.75</v>
      </c>
      <c r="X20" s="5">
        <f t="shared" si="4"/>
        <v>43.699999999999996</v>
      </c>
      <c r="Y20" t="s">
        <v>128</v>
      </c>
    </row>
    <row r="21" spans="1:26" x14ac:dyDescent="0.35">
      <c r="A21">
        <v>15</v>
      </c>
      <c r="B21">
        <v>920528</v>
      </c>
      <c r="C21">
        <v>4277</v>
      </c>
      <c r="D21" t="s">
        <v>101</v>
      </c>
      <c r="E21" s="9">
        <v>2008</v>
      </c>
      <c r="F21" s="9" t="s">
        <v>21</v>
      </c>
      <c r="G21" t="s">
        <v>25</v>
      </c>
      <c r="H21" s="4">
        <v>2</v>
      </c>
      <c r="I21" s="4">
        <v>9.5</v>
      </c>
      <c r="J21" s="4">
        <v>0</v>
      </c>
      <c r="K21" s="5">
        <f t="shared" si="0"/>
        <v>11.5</v>
      </c>
      <c r="L21" s="4">
        <v>2.8</v>
      </c>
      <c r="M21" s="4">
        <v>7.75</v>
      </c>
      <c r="N21" s="4">
        <v>0</v>
      </c>
      <c r="O21" s="5">
        <f t="shared" si="1"/>
        <v>10.55</v>
      </c>
      <c r="P21" s="4">
        <v>3.3</v>
      </c>
      <c r="Q21" s="4">
        <v>6.6</v>
      </c>
      <c r="R21" s="4">
        <v>0</v>
      </c>
      <c r="S21" s="5">
        <f t="shared" si="2"/>
        <v>9.8999999999999986</v>
      </c>
      <c r="T21" s="4">
        <v>3.2</v>
      </c>
      <c r="U21" s="4">
        <v>8.4499999999999993</v>
      </c>
      <c r="V21" s="4">
        <v>0</v>
      </c>
      <c r="W21" s="5">
        <f t="shared" si="3"/>
        <v>11.649999999999999</v>
      </c>
      <c r="X21" s="5">
        <f t="shared" si="4"/>
        <v>43.599999999999994</v>
      </c>
      <c r="Y21">
        <v>110</v>
      </c>
    </row>
    <row r="22" spans="1:26" x14ac:dyDescent="0.35">
      <c r="A22">
        <v>16</v>
      </c>
      <c r="B22">
        <v>754471</v>
      </c>
      <c r="C22">
        <v>4277</v>
      </c>
      <c r="D22" t="s">
        <v>110</v>
      </c>
      <c r="E22" s="9">
        <v>2007</v>
      </c>
      <c r="F22" s="9" t="s">
        <v>21</v>
      </c>
      <c r="G22" t="s">
        <v>25</v>
      </c>
      <c r="H22" s="4">
        <v>2</v>
      </c>
      <c r="I22" s="4">
        <v>9.5</v>
      </c>
      <c r="J22" s="4">
        <v>0</v>
      </c>
      <c r="K22" s="5">
        <f t="shared" si="0"/>
        <v>11.5</v>
      </c>
      <c r="L22" s="4">
        <v>3.1</v>
      </c>
      <c r="M22" s="4">
        <v>7.1</v>
      </c>
      <c r="N22" s="4">
        <v>0</v>
      </c>
      <c r="O22" s="5">
        <f t="shared" si="1"/>
        <v>10.199999999999999</v>
      </c>
      <c r="P22" s="4">
        <v>3.3</v>
      </c>
      <c r="Q22" s="4">
        <v>7.55</v>
      </c>
      <c r="R22" s="4">
        <v>0</v>
      </c>
      <c r="S22" s="5">
        <f t="shared" si="2"/>
        <v>10.85</v>
      </c>
      <c r="T22" s="4">
        <v>3.2</v>
      </c>
      <c r="U22" s="4">
        <v>7.8</v>
      </c>
      <c r="V22" s="4">
        <v>0</v>
      </c>
      <c r="W22" s="5">
        <f t="shared" si="3"/>
        <v>11</v>
      </c>
      <c r="X22" s="5">
        <f t="shared" si="4"/>
        <v>43.55</v>
      </c>
      <c r="Y22">
        <v>115</v>
      </c>
    </row>
    <row r="23" spans="1:26" x14ac:dyDescent="0.35">
      <c r="A23">
        <v>17</v>
      </c>
      <c r="B23">
        <v>104622</v>
      </c>
      <c r="C23">
        <v>4277</v>
      </c>
      <c r="D23" t="s">
        <v>118</v>
      </c>
      <c r="E23" s="9">
        <v>2006</v>
      </c>
      <c r="F23" s="9" t="s">
        <v>21</v>
      </c>
      <c r="G23" t="s">
        <v>105</v>
      </c>
      <c r="H23" s="4">
        <v>2.8</v>
      </c>
      <c r="I23" s="4">
        <v>8.4499999999999993</v>
      </c>
      <c r="J23" s="4">
        <v>0</v>
      </c>
      <c r="K23" s="5">
        <f t="shared" si="0"/>
        <v>11.25</v>
      </c>
      <c r="L23" s="4">
        <v>2.2999999999999998</v>
      </c>
      <c r="M23" s="4">
        <v>8.1999999999999993</v>
      </c>
      <c r="N23" s="4">
        <v>0</v>
      </c>
      <c r="O23" s="5">
        <f t="shared" si="1"/>
        <v>10.5</v>
      </c>
      <c r="P23" s="4">
        <v>2.9</v>
      </c>
      <c r="Q23" s="4">
        <v>8.35</v>
      </c>
      <c r="R23" s="4">
        <v>0</v>
      </c>
      <c r="S23" s="5">
        <f t="shared" si="2"/>
        <v>11.25</v>
      </c>
      <c r="T23" s="4">
        <v>3.1</v>
      </c>
      <c r="U23" s="4">
        <v>7.35</v>
      </c>
      <c r="V23" s="4">
        <v>0</v>
      </c>
      <c r="W23" s="5">
        <f t="shared" si="3"/>
        <v>10.45</v>
      </c>
      <c r="X23" s="5">
        <f t="shared" si="4"/>
        <v>43.45</v>
      </c>
      <c r="Y23">
        <v>110</v>
      </c>
    </row>
    <row r="24" spans="1:26" x14ac:dyDescent="0.35">
      <c r="A24">
        <v>18</v>
      </c>
      <c r="B24" s="6">
        <v>537274</v>
      </c>
      <c r="C24" s="6">
        <v>2975</v>
      </c>
      <c r="D24" s="6" t="s">
        <v>147</v>
      </c>
      <c r="E24" s="11">
        <v>2008</v>
      </c>
      <c r="F24" s="11" t="s">
        <v>145</v>
      </c>
      <c r="G24" s="6" t="s">
        <v>146</v>
      </c>
      <c r="H24" s="7">
        <v>2</v>
      </c>
      <c r="I24" s="7">
        <v>9</v>
      </c>
      <c r="J24" s="7">
        <v>0</v>
      </c>
      <c r="K24" s="8">
        <f t="shared" si="0"/>
        <v>11</v>
      </c>
      <c r="L24" s="7">
        <v>2.7</v>
      </c>
      <c r="M24" s="7">
        <v>7.7</v>
      </c>
      <c r="N24" s="7">
        <v>0</v>
      </c>
      <c r="O24" s="8">
        <f t="shared" si="1"/>
        <v>10.4</v>
      </c>
      <c r="P24" s="7">
        <v>3</v>
      </c>
      <c r="Q24" s="7">
        <v>8.3000000000000007</v>
      </c>
      <c r="R24" s="7">
        <v>0</v>
      </c>
      <c r="S24" s="8">
        <f t="shared" si="2"/>
        <v>11.3</v>
      </c>
      <c r="T24" s="7">
        <v>2.9</v>
      </c>
      <c r="U24" s="7">
        <v>7.55</v>
      </c>
      <c r="V24" s="7">
        <v>0</v>
      </c>
      <c r="W24" s="8">
        <f t="shared" si="3"/>
        <v>10.45</v>
      </c>
      <c r="X24" s="8">
        <f t="shared" si="4"/>
        <v>43.150000000000006</v>
      </c>
      <c r="Y24" s="6">
        <v>110</v>
      </c>
      <c r="Z24" s="6"/>
    </row>
    <row r="25" spans="1:26" x14ac:dyDescent="0.35">
      <c r="A25">
        <v>19</v>
      </c>
      <c r="B25">
        <v>913619</v>
      </c>
      <c r="C25">
        <v>4277</v>
      </c>
      <c r="D25" t="s">
        <v>106</v>
      </c>
      <c r="E25" s="9">
        <v>2006</v>
      </c>
      <c r="F25" s="9" t="s">
        <v>21</v>
      </c>
      <c r="G25" t="s">
        <v>107</v>
      </c>
      <c r="H25" s="4">
        <v>2.8</v>
      </c>
      <c r="I25" s="4">
        <v>8.5</v>
      </c>
      <c r="J25" s="4">
        <v>0</v>
      </c>
      <c r="K25" s="5">
        <f t="shared" si="0"/>
        <v>11.3</v>
      </c>
      <c r="L25" s="4">
        <v>3.1</v>
      </c>
      <c r="M25" s="4">
        <v>7.75</v>
      </c>
      <c r="N25" s="4">
        <v>0</v>
      </c>
      <c r="O25" s="5">
        <f t="shared" si="1"/>
        <v>10.85</v>
      </c>
      <c r="P25" s="4">
        <v>3.4</v>
      </c>
      <c r="Q25" s="4">
        <v>7.5</v>
      </c>
      <c r="R25" s="4">
        <v>0.1</v>
      </c>
      <c r="S25" s="5">
        <f t="shared" si="2"/>
        <v>10.8</v>
      </c>
      <c r="T25" s="4">
        <v>2.6</v>
      </c>
      <c r="U25" s="4">
        <v>7.3</v>
      </c>
      <c r="V25" s="4">
        <v>0</v>
      </c>
      <c r="W25" s="5">
        <f t="shared" si="3"/>
        <v>9.9</v>
      </c>
      <c r="X25" s="5">
        <f t="shared" si="4"/>
        <v>42.85</v>
      </c>
      <c r="Y25">
        <v>125</v>
      </c>
    </row>
    <row r="26" spans="1:26" x14ac:dyDescent="0.35">
      <c r="A26">
        <v>20</v>
      </c>
      <c r="B26">
        <v>148094</v>
      </c>
      <c r="C26">
        <v>4277</v>
      </c>
      <c r="D26" t="s">
        <v>102</v>
      </c>
      <c r="E26" s="9">
        <v>2006</v>
      </c>
      <c r="F26" s="9" t="s">
        <v>21</v>
      </c>
      <c r="G26" t="s">
        <v>103</v>
      </c>
      <c r="H26" s="4">
        <v>2.8</v>
      </c>
      <c r="I26" s="4">
        <v>8.85</v>
      </c>
      <c r="J26" s="4">
        <v>0</v>
      </c>
      <c r="K26" s="5">
        <f t="shared" si="0"/>
        <v>11.649999999999999</v>
      </c>
      <c r="L26" s="4">
        <v>2.5</v>
      </c>
      <c r="M26" s="4">
        <v>7.25</v>
      </c>
      <c r="N26" s="4">
        <v>0</v>
      </c>
      <c r="O26" s="5">
        <f t="shared" si="1"/>
        <v>9.75</v>
      </c>
      <c r="P26" s="4">
        <v>3.4</v>
      </c>
      <c r="Q26" s="4">
        <v>7.4</v>
      </c>
      <c r="R26" s="4">
        <v>0</v>
      </c>
      <c r="S26" s="5">
        <f t="shared" si="2"/>
        <v>10.8</v>
      </c>
      <c r="T26" s="4">
        <v>3.4</v>
      </c>
      <c r="U26" s="4">
        <v>6.6</v>
      </c>
      <c r="V26" s="4">
        <v>0</v>
      </c>
      <c r="W26" s="5">
        <f t="shared" si="3"/>
        <v>10</v>
      </c>
      <c r="X26" s="5">
        <f t="shared" si="4"/>
        <v>42.2</v>
      </c>
      <c r="Y26">
        <v>125</v>
      </c>
    </row>
    <row r="27" spans="1:26" x14ac:dyDescent="0.35">
      <c r="A27">
        <v>21</v>
      </c>
      <c r="B27">
        <v>733939</v>
      </c>
      <c r="C27">
        <v>4277</v>
      </c>
      <c r="D27" t="s">
        <v>112</v>
      </c>
      <c r="E27" s="9">
        <v>2008</v>
      </c>
      <c r="F27" s="9" t="s">
        <v>21</v>
      </c>
      <c r="G27" t="s">
        <v>25</v>
      </c>
      <c r="H27" s="4">
        <v>2</v>
      </c>
      <c r="I27" s="4">
        <v>8.4499999999999993</v>
      </c>
      <c r="J27" s="4">
        <v>0</v>
      </c>
      <c r="K27" s="5">
        <f t="shared" si="0"/>
        <v>10.45</v>
      </c>
      <c r="L27" s="4">
        <v>2.2000000000000002</v>
      </c>
      <c r="M27" s="4">
        <v>7.85</v>
      </c>
      <c r="N27" s="4">
        <v>0</v>
      </c>
      <c r="O27" s="5">
        <f t="shared" si="1"/>
        <v>10.050000000000001</v>
      </c>
      <c r="P27" s="4">
        <v>3.1</v>
      </c>
      <c r="Q27" s="4">
        <v>7.9</v>
      </c>
      <c r="R27" s="4">
        <v>0</v>
      </c>
      <c r="S27" s="5">
        <f t="shared" si="2"/>
        <v>11</v>
      </c>
      <c r="T27" s="4">
        <v>3</v>
      </c>
      <c r="U27" s="4">
        <v>7.6</v>
      </c>
      <c r="V27" s="4">
        <v>0</v>
      </c>
      <c r="W27" s="5">
        <f t="shared" si="3"/>
        <v>10.6</v>
      </c>
      <c r="X27" s="5">
        <f t="shared" si="4"/>
        <v>42.1</v>
      </c>
      <c r="Y27">
        <v>110</v>
      </c>
    </row>
    <row r="28" spans="1:26" x14ac:dyDescent="0.35">
      <c r="A28">
        <v>22</v>
      </c>
      <c r="B28">
        <v>330190</v>
      </c>
      <c r="C28">
        <v>4277</v>
      </c>
      <c r="D28" t="s">
        <v>121</v>
      </c>
      <c r="E28" s="9">
        <v>2008</v>
      </c>
      <c r="F28" s="9" t="s">
        <v>21</v>
      </c>
      <c r="G28" t="s">
        <v>25</v>
      </c>
      <c r="H28" s="4">
        <v>2</v>
      </c>
      <c r="I28" s="4">
        <v>8.5500000000000007</v>
      </c>
      <c r="J28" s="4">
        <v>0</v>
      </c>
      <c r="K28" s="5">
        <f t="shared" si="0"/>
        <v>10.55</v>
      </c>
      <c r="L28" s="4">
        <v>2.8</v>
      </c>
      <c r="M28" s="4">
        <v>7.5</v>
      </c>
      <c r="N28" s="4">
        <v>0</v>
      </c>
      <c r="O28" s="5">
        <f t="shared" si="1"/>
        <v>10.3</v>
      </c>
      <c r="P28" s="4">
        <v>3.2</v>
      </c>
      <c r="Q28" s="4">
        <v>7.25</v>
      </c>
      <c r="R28" s="4">
        <v>0</v>
      </c>
      <c r="S28" s="5">
        <f t="shared" si="2"/>
        <v>10.45</v>
      </c>
      <c r="T28" s="4">
        <v>3</v>
      </c>
      <c r="U28" s="4">
        <v>7.55</v>
      </c>
      <c r="V28" s="4">
        <v>0</v>
      </c>
      <c r="W28" s="5">
        <f t="shared" si="3"/>
        <v>10.55</v>
      </c>
      <c r="X28" s="5">
        <f t="shared" si="4"/>
        <v>41.85</v>
      </c>
      <c r="Y28">
        <v>110</v>
      </c>
    </row>
    <row r="29" spans="1:26" x14ac:dyDescent="0.35">
      <c r="A29">
        <v>23</v>
      </c>
      <c r="B29">
        <v>598476</v>
      </c>
      <c r="C29">
        <v>4277</v>
      </c>
      <c r="D29" t="s">
        <v>111</v>
      </c>
      <c r="E29" s="9">
        <v>2007</v>
      </c>
      <c r="F29" s="9" t="s">
        <v>21</v>
      </c>
      <c r="G29" t="s">
        <v>105</v>
      </c>
      <c r="H29" s="4">
        <v>2.8</v>
      </c>
      <c r="I29" s="4">
        <v>8.6999999999999993</v>
      </c>
      <c r="J29" s="4">
        <v>0</v>
      </c>
      <c r="K29" s="5">
        <f t="shared" si="0"/>
        <v>11.5</v>
      </c>
      <c r="L29" s="4">
        <v>2.4</v>
      </c>
      <c r="M29" s="4">
        <v>7.35</v>
      </c>
      <c r="N29" s="4">
        <v>0</v>
      </c>
      <c r="O29" s="5">
        <f t="shared" si="1"/>
        <v>9.75</v>
      </c>
      <c r="P29" s="4">
        <v>2.5</v>
      </c>
      <c r="Q29" s="4">
        <v>7.2</v>
      </c>
      <c r="R29" s="4">
        <v>0</v>
      </c>
      <c r="S29" s="5">
        <f t="shared" si="2"/>
        <v>9.6999999999999993</v>
      </c>
      <c r="T29" s="4">
        <v>3.1</v>
      </c>
      <c r="U29" s="4">
        <v>7.7</v>
      </c>
      <c r="V29" s="4">
        <v>0</v>
      </c>
      <c r="W29" s="5">
        <f t="shared" si="3"/>
        <v>10.8</v>
      </c>
      <c r="X29" s="5">
        <f t="shared" si="4"/>
        <v>41.75</v>
      </c>
      <c r="Y29">
        <v>110</v>
      </c>
    </row>
    <row r="30" spans="1:26" x14ac:dyDescent="0.35">
      <c r="A30">
        <v>23</v>
      </c>
      <c r="B30" s="6">
        <v>139862</v>
      </c>
      <c r="C30" s="6">
        <v>2975</v>
      </c>
      <c r="D30" s="6" t="s">
        <v>148</v>
      </c>
      <c r="E30" s="11">
        <v>2007</v>
      </c>
      <c r="F30" s="11" t="s">
        <v>145</v>
      </c>
      <c r="G30" s="6" t="s">
        <v>146</v>
      </c>
      <c r="H30" s="7">
        <v>2</v>
      </c>
      <c r="I30" s="7">
        <v>9.25</v>
      </c>
      <c r="J30" s="7">
        <v>0</v>
      </c>
      <c r="K30" s="8">
        <f t="shared" si="0"/>
        <v>11.25</v>
      </c>
      <c r="L30" s="7">
        <v>2.2000000000000002</v>
      </c>
      <c r="M30" s="7">
        <v>7.35</v>
      </c>
      <c r="N30" s="7">
        <v>0</v>
      </c>
      <c r="O30" s="8">
        <f t="shared" si="1"/>
        <v>9.5500000000000007</v>
      </c>
      <c r="P30" s="7">
        <v>3.1</v>
      </c>
      <c r="Q30" s="7">
        <v>7.25</v>
      </c>
      <c r="R30" s="7">
        <v>0</v>
      </c>
      <c r="S30" s="8">
        <f t="shared" si="2"/>
        <v>10.35</v>
      </c>
      <c r="T30" s="7">
        <v>2.9</v>
      </c>
      <c r="U30" s="7">
        <v>7.7</v>
      </c>
      <c r="V30" s="7">
        <v>0</v>
      </c>
      <c r="W30" s="8">
        <f t="shared" si="3"/>
        <v>10.6</v>
      </c>
      <c r="X30" s="8">
        <f t="shared" si="4"/>
        <v>41.75</v>
      </c>
      <c r="Y30" s="6">
        <v>110</v>
      </c>
      <c r="Z30" s="6"/>
    </row>
    <row r="31" spans="1:26" x14ac:dyDescent="0.35">
      <c r="A31">
        <v>25</v>
      </c>
      <c r="B31">
        <v>114059</v>
      </c>
      <c r="C31">
        <v>2755</v>
      </c>
      <c r="D31" t="s">
        <v>139</v>
      </c>
      <c r="E31" s="9">
        <v>2008</v>
      </c>
      <c r="F31" s="9" t="s">
        <v>75</v>
      </c>
      <c r="G31" t="s">
        <v>140</v>
      </c>
      <c r="H31" s="4">
        <v>2</v>
      </c>
      <c r="I31" s="4">
        <v>9.5500000000000007</v>
      </c>
      <c r="J31" s="4">
        <v>0</v>
      </c>
      <c r="K31" s="5">
        <f t="shared" si="0"/>
        <v>11.55</v>
      </c>
      <c r="L31" s="4">
        <v>2.7</v>
      </c>
      <c r="M31" s="4">
        <v>6.5</v>
      </c>
      <c r="N31" s="4">
        <v>0</v>
      </c>
      <c r="O31" s="5">
        <f t="shared" si="1"/>
        <v>9.1999999999999993</v>
      </c>
      <c r="P31" s="4">
        <v>2.5</v>
      </c>
      <c r="Q31" s="4">
        <v>7.6</v>
      </c>
      <c r="R31" s="4">
        <v>0</v>
      </c>
      <c r="S31" s="5">
        <f t="shared" si="2"/>
        <v>10.1</v>
      </c>
      <c r="T31" s="4">
        <v>2.9</v>
      </c>
      <c r="U31" s="4">
        <v>7.85</v>
      </c>
      <c r="V31" s="4">
        <v>0</v>
      </c>
      <c r="W31" s="5">
        <f t="shared" si="3"/>
        <v>10.75</v>
      </c>
      <c r="X31" s="5">
        <f t="shared" si="4"/>
        <v>41.6</v>
      </c>
      <c r="Y31" t="s">
        <v>141</v>
      </c>
    </row>
    <row r="32" spans="1:26" x14ac:dyDescent="0.35">
      <c r="A32">
        <v>26</v>
      </c>
      <c r="B32">
        <v>578182</v>
      </c>
      <c r="C32">
        <v>4277</v>
      </c>
      <c r="D32" t="s">
        <v>116</v>
      </c>
      <c r="E32" s="9">
        <v>2007</v>
      </c>
      <c r="F32" s="9" t="s">
        <v>21</v>
      </c>
      <c r="G32" t="s">
        <v>117</v>
      </c>
      <c r="H32" s="4">
        <v>2</v>
      </c>
      <c r="I32" s="4">
        <v>8.8000000000000007</v>
      </c>
      <c r="J32" s="4">
        <v>0</v>
      </c>
      <c r="K32" s="5">
        <f t="shared" si="0"/>
        <v>10.8</v>
      </c>
      <c r="L32" s="4">
        <v>2.2000000000000002</v>
      </c>
      <c r="M32" s="4">
        <v>8.25</v>
      </c>
      <c r="N32" s="4">
        <v>0</v>
      </c>
      <c r="O32" s="5">
        <f t="shared" si="1"/>
        <v>10.45</v>
      </c>
      <c r="P32" s="4">
        <v>3.2</v>
      </c>
      <c r="Q32" s="4">
        <v>6.9</v>
      </c>
      <c r="R32" s="4">
        <v>0</v>
      </c>
      <c r="S32" s="5">
        <f t="shared" si="2"/>
        <v>10.100000000000001</v>
      </c>
      <c r="T32" s="4">
        <v>2.7</v>
      </c>
      <c r="U32" s="4">
        <v>7.5</v>
      </c>
      <c r="V32" s="4">
        <v>0</v>
      </c>
      <c r="W32" s="5">
        <f t="shared" si="3"/>
        <v>10.199999999999999</v>
      </c>
      <c r="X32" s="5">
        <f t="shared" si="4"/>
        <v>41.55</v>
      </c>
      <c r="Y32">
        <v>110</v>
      </c>
    </row>
    <row r="33" spans="1:26" x14ac:dyDescent="0.35">
      <c r="A33">
        <v>27</v>
      </c>
      <c r="B33">
        <v>402437</v>
      </c>
      <c r="C33">
        <v>4142</v>
      </c>
      <c r="D33" t="s">
        <v>136</v>
      </c>
      <c r="E33" s="9">
        <v>2008</v>
      </c>
      <c r="F33" s="9" t="s">
        <v>45</v>
      </c>
      <c r="G33" t="s">
        <v>48</v>
      </c>
      <c r="H33" s="4">
        <v>2</v>
      </c>
      <c r="I33" s="4">
        <v>8.75</v>
      </c>
      <c r="J33" s="4">
        <v>0</v>
      </c>
      <c r="K33" s="5">
        <f t="shared" si="0"/>
        <v>10.75</v>
      </c>
      <c r="L33" s="4">
        <v>2.2000000000000002</v>
      </c>
      <c r="M33" s="4">
        <v>7.4</v>
      </c>
      <c r="N33" s="4">
        <v>0</v>
      </c>
      <c r="O33" s="5">
        <f t="shared" si="1"/>
        <v>9.6000000000000014</v>
      </c>
      <c r="P33" s="4">
        <v>3.1</v>
      </c>
      <c r="Q33" s="4">
        <v>7.9</v>
      </c>
      <c r="R33" s="4">
        <v>0</v>
      </c>
      <c r="S33" s="5">
        <f t="shared" si="2"/>
        <v>11</v>
      </c>
      <c r="T33" s="4">
        <v>3</v>
      </c>
      <c r="U33" s="4">
        <v>7.15</v>
      </c>
      <c r="V33" s="4">
        <v>0</v>
      </c>
      <c r="W33" s="5">
        <f t="shared" si="3"/>
        <v>10.15</v>
      </c>
      <c r="X33" s="5">
        <f t="shared" si="4"/>
        <v>41.5</v>
      </c>
      <c r="Y33" t="s">
        <v>124</v>
      </c>
    </row>
    <row r="34" spans="1:26" x14ac:dyDescent="0.35">
      <c r="A34">
        <v>28</v>
      </c>
      <c r="B34">
        <v>178385</v>
      </c>
      <c r="C34">
        <v>4277</v>
      </c>
      <c r="D34" t="s">
        <v>108</v>
      </c>
      <c r="E34" s="9">
        <v>2006</v>
      </c>
      <c r="F34" s="9" t="s">
        <v>21</v>
      </c>
      <c r="G34" t="s">
        <v>109</v>
      </c>
      <c r="H34" s="4">
        <v>2.8</v>
      </c>
      <c r="I34" s="4">
        <v>8.6</v>
      </c>
      <c r="J34" s="4">
        <v>0</v>
      </c>
      <c r="K34" s="5">
        <f t="shared" si="0"/>
        <v>11.399999999999999</v>
      </c>
      <c r="L34" s="4">
        <v>2.7</v>
      </c>
      <c r="M34" s="4">
        <v>6.9</v>
      </c>
      <c r="N34" s="4">
        <v>0</v>
      </c>
      <c r="O34" s="5">
        <f t="shared" si="1"/>
        <v>9.6000000000000014</v>
      </c>
      <c r="P34" s="4">
        <v>3.2</v>
      </c>
      <c r="Q34" s="4">
        <v>7.4</v>
      </c>
      <c r="R34" s="4">
        <v>0</v>
      </c>
      <c r="S34" s="5">
        <f t="shared" si="2"/>
        <v>10.600000000000001</v>
      </c>
      <c r="T34" s="4">
        <v>2.6</v>
      </c>
      <c r="U34" s="4">
        <v>7.1</v>
      </c>
      <c r="V34" s="4">
        <v>0</v>
      </c>
      <c r="W34" s="5">
        <f t="shared" si="3"/>
        <v>9.6999999999999993</v>
      </c>
      <c r="X34" s="5">
        <f t="shared" si="4"/>
        <v>41.3</v>
      </c>
      <c r="Y34">
        <v>115</v>
      </c>
    </row>
    <row r="35" spans="1:26" s="6" customFormat="1" x14ac:dyDescent="0.35">
      <c r="A35">
        <v>29</v>
      </c>
      <c r="B35" s="6">
        <v>483179</v>
      </c>
      <c r="C35" s="6">
        <v>2975</v>
      </c>
      <c r="D35" s="6" t="s">
        <v>149</v>
      </c>
      <c r="E35" s="11">
        <v>2008</v>
      </c>
      <c r="F35" s="11" t="s">
        <v>145</v>
      </c>
      <c r="G35" s="6" t="s">
        <v>146</v>
      </c>
      <c r="H35" s="7">
        <v>2</v>
      </c>
      <c r="I35" s="7">
        <v>8.4499999999999993</v>
      </c>
      <c r="J35" s="7">
        <v>0</v>
      </c>
      <c r="K35" s="8">
        <f t="shared" si="0"/>
        <v>10.45</v>
      </c>
      <c r="L35" s="7">
        <v>2.9</v>
      </c>
      <c r="M35" s="7">
        <v>6.55</v>
      </c>
      <c r="N35" s="7">
        <v>0</v>
      </c>
      <c r="O35" s="8">
        <f t="shared" si="1"/>
        <v>9.4499999999999993</v>
      </c>
      <c r="P35" s="7">
        <v>3.2</v>
      </c>
      <c r="Q35" s="7">
        <v>7.35</v>
      </c>
      <c r="R35" s="7">
        <v>0</v>
      </c>
      <c r="S35" s="8">
        <f t="shared" si="2"/>
        <v>10.55</v>
      </c>
      <c r="T35" s="7">
        <v>3.2</v>
      </c>
      <c r="U35" s="7">
        <v>7.4</v>
      </c>
      <c r="V35" s="7">
        <v>0</v>
      </c>
      <c r="W35" s="8">
        <f t="shared" si="3"/>
        <v>10.600000000000001</v>
      </c>
      <c r="X35" s="8">
        <f t="shared" si="4"/>
        <v>41.05</v>
      </c>
      <c r="Y35" s="6">
        <v>110</v>
      </c>
    </row>
    <row r="36" spans="1:26" s="6" customFormat="1" x14ac:dyDescent="0.35">
      <c r="A36">
        <v>30</v>
      </c>
      <c r="B36">
        <v>165266</v>
      </c>
      <c r="C36">
        <v>4277</v>
      </c>
      <c r="D36" t="s">
        <v>113</v>
      </c>
      <c r="E36" s="9">
        <v>2007</v>
      </c>
      <c r="F36" s="9" t="s">
        <v>21</v>
      </c>
      <c r="G36" t="s">
        <v>107</v>
      </c>
      <c r="H36" s="4">
        <v>2.8</v>
      </c>
      <c r="I36" s="4">
        <v>8.5500000000000007</v>
      </c>
      <c r="J36" s="4">
        <v>0</v>
      </c>
      <c r="K36" s="5">
        <f t="shared" si="0"/>
        <v>11.350000000000001</v>
      </c>
      <c r="L36" s="4">
        <v>2.2999999999999998</v>
      </c>
      <c r="M36" s="4">
        <v>7.3</v>
      </c>
      <c r="N36" s="4">
        <v>0</v>
      </c>
      <c r="O36" s="5">
        <f t="shared" si="1"/>
        <v>9.6</v>
      </c>
      <c r="P36" s="4">
        <v>3.1</v>
      </c>
      <c r="Q36" s="4">
        <v>6.9</v>
      </c>
      <c r="R36" s="4">
        <v>0</v>
      </c>
      <c r="S36" s="5">
        <f t="shared" si="2"/>
        <v>10</v>
      </c>
      <c r="T36" s="4">
        <v>3.2</v>
      </c>
      <c r="U36" s="4">
        <v>6.8</v>
      </c>
      <c r="V36" s="4">
        <v>0</v>
      </c>
      <c r="W36" s="5">
        <f t="shared" si="3"/>
        <v>10</v>
      </c>
      <c r="X36" s="5">
        <f t="shared" si="4"/>
        <v>40.950000000000003</v>
      </c>
      <c r="Y36">
        <v>115</v>
      </c>
      <c r="Z36"/>
    </row>
    <row r="37" spans="1:26" s="6" customFormat="1" x14ac:dyDescent="0.35">
      <c r="A37">
        <v>31</v>
      </c>
      <c r="B37" s="6">
        <v>678160</v>
      </c>
      <c r="C37" s="6">
        <v>2755</v>
      </c>
      <c r="D37" s="6" t="s">
        <v>142</v>
      </c>
      <c r="E37" s="11">
        <v>2006</v>
      </c>
      <c r="F37" s="11" t="s">
        <v>75</v>
      </c>
      <c r="G37" s="6" t="s">
        <v>143</v>
      </c>
      <c r="H37" s="7">
        <v>2.8</v>
      </c>
      <c r="I37" s="7">
        <v>9.0500000000000007</v>
      </c>
      <c r="J37" s="7">
        <v>0</v>
      </c>
      <c r="K37" s="8">
        <f t="shared" si="0"/>
        <v>11.850000000000001</v>
      </c>
      <c r="L37" s="7">
        <v>2.7</v>
      </c>
      <c r="M37" s="7">
        <v>6.75</v>
      </c>
      <c r="N37" s="7">
        <v>0</v>
      </c>
      <c r="O37" s="8">
        <f t="shared" si="1"/>
        <v>9.4499999999999993</v>
      </c>
      <c r="P37" s="7">
        <v>3.2</v>
      </c>
      <c r="Q37" s="7">
        <v>6.55</v>
      </c>
      <c r="R37" s="7">
        <v>0</v>
      </c>
      <c r="S37" s="8">
        <f t="shared" si="2"/>
        <v>9.75</v>
      </c>
      <c r="T37" s="7">
        <v>2.7</v>
      </c>
      <c r="U37" s="7">
        <v>7.05</v>
      </c>
      <c r="V37" s="7">
        <v>0</v>
      </c>
      <c r="W37" s="8">
        <f t="shared" si="3"/>
        <v>9.75</v>
      </c>
      <c r="X37" s="8">
        <f t="shared" si="4"/>
        <v>40.799999999999997</v>
      </c>
      <c r="Y37" s="6" t="s">
        <v>141</v>
      </c>
    </row>
    <row r="38" spans="1:26" s="6" customFormat="1" x14ac:dyDescent="0.35">
      <c r="A38">
        <v>32</v>
      </c>
      <c r="B38">
        <v>383646</v>
      </c>
      <c r="C38">
        <v>4142</v>
      </c>
      <c r="D38" t="s">
        <v>125</v>
      </c>
      <c r="E38" s="9">
        <v>2006</v>
      </c>
      <c r="F38" s="9" t="s">
        <v>45</v>
      </c>
      <c r="G38" t="s">
        <v>48</v>
      </c>
      <c r="H38" s="4">
        <v>2</v>
      </c>
      <c r="I38" s="4">
        <v>9.25</v>
      </c>
      <c r="J38" s="4">
        <v>0</v>
      </c>
      <c r="K38" s="5">
        <f t="shared" si="0"/>
        <v>11.25</v>
      </c>
      <c r="L38" s="4">
        <v>2.1</v>
      </c>
      <c r="M38" s="4">
        <v>7.15</v>
      </c>
      <c r="N38" s="4">
        <v>2</v>
      </c>
      <c r="O38" s="5">
        <f t="shared" si="1"/>
        <v>7.25</v>
      </c>
      <c r="P38" s="4">
        <v>3</v>
      </c>
      <c r="Q38" s="4">
        <v>8.8000000000000007</v>
      </c>
      <c r="R38" s="4">
        <v>0</v>
      </c>
      <c r="S38" s="5">
        <f t="shared" si="2"/>
        <v>11.8</v>
      </c>
      <c r="T38" s="4">
        <v>3</v>
      </c>
      <c r="U38" s="4">
        <v>6.8</v>
      </c>
      <c r="V38" s="4">
        <v>0</v>
      </c>
      <c r="W38" s="5">
        <f t="shared" si="3"/>
        <v>9.8000000000000007</v>
      </c>
      <c r="X38" s="5">
        <f t="shared" si="4"/>
        <v>40.1</v>
      </c>
      <c r="Y38" t="s">
        <v>124</v>
      </c>
      <c r="Z38"/>
    </row>
    <row r="39" spans="1:26" s="6" customFormat="1" x14ac:dyDescent="0.35">
      <c r="A39">
        <v>33</v>
      </c>
      <c r="B39">
        <v>166187</v>
      </c>
      <c r="C39">
        <v>4142</v>
      </c>
      <c r="D39" t="s">
        <v>123</v>
      </c>
      <c r="E39" s="9">
        <v>2008</v>
      </c>
      <c r="F39" s="9" t="s">
        <v>45</v>
      </c>
      <c r="G39" t="s">
        <v>48</v>
      </c>
      <c r="H39" s="4">
        <v>2</v>
      </c>
      <c r="I39" s="4">
        <v>8.65</v>
      </c>
      <c r="J39" s="4">
        <v>0</v>
      </c>
      <c r="K39" s="5">
        <f t="shared" si="0"/>
        <v>10.65</v>
      </c>
      <c r="L39" s="4">
        <v>2.1</v>
      </c>
      <c r="M39" s="4">
        <v>7.25</v>
      </c>
      <c r="N39" s="4">
        <v>2</v>
      </c>
      <c r="O39" s="5">
        <f t="shared" si="1"/>
        <v>7.35</v>
      </c>
      <c r="P39" s="4">
        <v>3</v>
      </c>
      <c r="Q39" s="4">
        <v>8.4499999999999993</v>
      </c>
      <c r="R39" s="4">
        <v>0</v>
      </c>
      <c r="S39" s="5">
        <f t="shared" si="2"/>
        <v>11.45</v>
      </c>
      <c r="T39" s="4">
        <v>3</v>
      </c>
      <c r="U39" s="4">
        <v>7.55</v>
      </c>
      <c r="V39" s="4">
        <v>0</v>
      </c>
      <c r="W39" s="5">
        <f t="shared" si="3"/>
        <v>10.55</v>
      </c>
      <c r="X39" s="5">
        <f t="shared" si="4"/>
        <v>40</v>
      </c>
      <c r="Y39" t="s">
        <v>124</v>
      </c>
      <c r="Z39"/>
    </row>
    <row r="40" spans="1:26" s="6" customFormat="1" x14ac:dyDescent="0.35">
      <c r="A40">
        <v>34</v>
      </c>
      <c r="B40">
        <v>141453</v>
      </c>
      <c r="C40">
        <v>4142</v>
      </c>
      <c r="D40" t="s">
        <v>133</v>
      </c>
      <c r="E40" s="9">
        <v>2007</v>
      </c>
      <c r="F40" s="9" t="s">
        <v>45</v>
      </c>
      <c r="G40" t="s">
        <v>48</v>
      </c>
      <c r="H40" s="4">
        <v>2</v>
      </c>
      <c r="I40" s="4">
        <v>9.3000000000000007</v>
      </c>
      <c r="J40" s="4">
        <v>0</v>
      </c>
      <c r="K40" s="5">
        <f t="shared" si="0"/>
        <v>11.3</v>
      </c>
      <c r="L40" s="4">
        <v>2</v>
      </c>
      <c r="M40" s="4">
        <v>7.45</v>
      </c>
      <c r="N40" s="4">
        <v>4</v>
      </c>
      <c r="O40" s="5">
        <f t="shared" si="1"/>
        <v>5.4499999999999993</v>
      </c>
      <c r="P40" s="4">
        <v>3.2</v>
      </c>
      <c r="Q40" s="4">
        <v>7.95</v>
      </c>
      <c r="R40" s="4">
        <v>0</v>
      </c>
      <c r="S40" s="5">
        <f t="shared" si="2"/>
        <v>11.15</v>
      </c>
      <c r="T40" s="4">
        <v>3.1</v>
      </c>
      <c r="U40" s="4">
        <v>7.95</v>
      </c>
      <c r="V40" s="4">
        <v>0</v>
      </c>
      <c r="W40" s="5">
        <f t="shared" si="3"/>
        <v>11.05</v>
      </c>
      <c r="X40" s="5">
        <f t="shared" si="4"/>
        <v>38.950000000000003</v>
      </c>
      <c r="Y40" t="s">
        <v>124</v>
      </c>
      <c r="Z40"/>
    </row>
    <row r="41" spans="1:26" s="6" customFormat="1" x14ac:dyDescent="0.35">
      <c r="A41">
        <v>35</v>
      </c>
      <c r="B41">
        <v>246288</v>
      </c>
      <c r="C41">
        <v>7937</v>
      </c>
      <c r="D41" t="s">
        <v>138</v>
      </c>
      <c r="E41" s="9">
        <v>2008</v>
      </c>
      <c r="F41" s="9" t="s">
        <v>69</v>
      </c>
      <c r="G41"/>
      <c r="H41" s="4">
        <v>2</v>
      </c>
      <c r="I41" s="4">
        <v>8.9499999999999993</v>
      </c>
      <c r="J41" s="4">
        <v>0</v>
      </c>
      <c r="K41" s="5">
        <f t="shared" si="0"/>
        <v>10.95</v>
      </c>
      <c r="L41" s="4">
        <v>1.5</v>
      </c>
      <c r="M41" s="4">
        <v>7.4</v>
      </c>
      <c r="N41" s="4">
        <v>4</v>
      </c>
      <c r="O41" s="5">
        <f t="shared" si="1"/>
        <v>4.9000000000000004</v>
      </c>
      <c r="P41" s="4">
        <v>3.1</v>
      </c>
      <c r="Q41" s="4">
        <v>6.85</v>
      </c>
      <c r="R41" s="4">
        <v>0</v>
      </c>
      <c r="S41" s="5">
        <f t="shared" si="2"/>
        <v>9.9499999999999993</v>
      </c>
      <c r="T41" s="4">
        <v>2.2999999999999998</v>
      </c>
      <c r="U41" s="4">
        <v>7.1</v>
      </c>
      <c r="V41" s="4">
        <v>0</v>
      </c>
      <c r="W41" s="5">
        <f t="shared" si="3"/>
        <v>9.3999999999999986</v>
      </c>
      <c r="X41" s="5">
        <f t="shared" si="4"/>
        <v>35.199999999999996</v>
      </c>
      <c r="Y41" t="s">
        <v>141</v>
      </c>
      <c r="Z41"/>
    </row>
    <row r="43" spans="1:26" x14ac:dyDescent="0.35">
      <c r="D43" t="s">
        <v>165</v>
      </c>
      <c r="E43"/>
    </row>
    <row r="44" spans="1:26" ht="4.5" customHeight="1" x14ac:dyDescent="0.35">
      <c r="E44"/>
    </row>
    <row r="45" spans="1:26" x14ac:dyDescent="0.35">
      <c r="D45" t="s">
        <v>163</v>
      </c>
      <c r="E45"/>
    </row>
    <row r="46" spans="1:26" ht="6.75" customHeight="1" x14ac:dyDescent="0.35">
      <c r="E46"/>
    </row>
    <row r="47" spans="1:26" x14ac:dyDescent="0.35">
      <c r="D47" s="17" t="s">
        <v>164</v>
      </c>
      <c r="E47"/>
    </row>
    <row r="48" spans="1:26" x14ac:dyDescent="0.35">
      <c r="D48" t="s">
        <v>159</v>
      </c>
      <c r="E48"/>
    </row>
    <row r="49" spans="4:12" x14ac:dyDescent="0.35">
      <c r="D49" t="s">
        <v>160</v>
      </c>
      <c r="E49"/>
    </row>
    <row r="50" spans="4:12" x14ac:dyDescent="0.35">
      <c r="D50" t="s">
        <v>161</v>
      </c>
      <c r="E50"/>
    </row>
    <row r="51" spans="4:12" x14ac:dyDescent="0.35">
      <c r="G51" t="s">
        <v>156</v>
      </c>
      <c r="I51" s="9"/>
      <c r="L51" s="9"/>
    </row>
    <row r="52" spans="4:12" x14ac:dyDescent="0.35">
      <c r="G52" s="17" t="s">
        <v>158</v>
      </c>
      <c r="I52" s="9"/>
    </row>
    <row r="53" spans="4:12" x14ac:dyDescent="0.35">
      <c r="E53"/>
      <c r="F53"/>
      <c r="G53" t="s">
        <v>159</v>
      </c>
      <c r="I53" s="9"/>
    </row>
    <row r="54" spans="4:12" x14ac:dyDescent="0.35">
      <c r="E54"/>
      <c r="F54"/>
      <c r="G54" t="s">
        <v>160</v>
      </c>
      <c r="I54" s="9"/>
    </row>
    <row r="55" spans="4:12" x14ac:dyDescent="0.35">
      <c r="E55"/>
      <c r="F55"/>
      <c r="G55" t="s">
        <v>161</v>
      </c>
      <c r="I55" s="9"/>
    </row>
    <row r="56" spans="4:12" x14ac:dyDescent="0.35">
      <c r="E56"/>
      <c r="F56"/>
      <c r="I56" s="9"/>
    </row>
  </sheetData>
  <sheetProtection formatCells="0" formatColumns="0" formatRows="0" insertColumns="0" insertRows="0" insertHyperlinks="0" deleteColumns="0" deleteRows="0" sort="0" autoFilter="0" pivotTables="0"/>
  <sortState ref="A7:Z41">
    <sortCondition descending="1" ref="X6"/>
  </sortState>
  <pageMargins left="0.7" right="0.7" top="0.75" bottom="0.75" header="0.3" footer="0.3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2501_mladsi zakyne I DRUŽSTVA</vt:lpstr>
      <vt:lpstr>2502_mladší žákyně II JEDNOTLIV</vt:lpstr>
      <vt:lpstr>2501_mladsi zakyne I JEDNOTLIVK</vt:lpstr>
      <vt:lpstr>2502_mladsi zakyne II DRUŽSTVA</vt:lpstr>
      <vt:lpstr>2503_starsi zakyne</vt:lpstr>
      <vt:lpstr>'2501_mladsi zakyne I DRUŽSTVA'!Oblast_tisku</vt:lpstr>
      <vt:lpstr>'2501_mladsi zakyne I JEDNOTLIVK'!Oblast_tisku</vt:lpstr>
      <vt:lpstr>'2502_mladsi zakyne II DRUŽSTVA'!Oblast_tisku</vt:lpstr>
      <vt:lpstr>'2502_mladší žákyně II JEDNOTLIV'!Oblast_tisku</vt:lpstr>
      <vt:lpstr>'2503_starsi zakyne'!Oblast_tisku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Marie Marchlíková</cp:lastModifiedBy>
  <cp:lastPrinted>2018-10-22T05:49:28Z</cp:lastPrinted>
  <dcterms:created xsi:type="dcterms:W3CDTF">2018-10-15T22:23:57Z</dcterms:created>
  <dcterms:modified xsi:type="dcterms:W3CDTF">2018-10-25T07:10:44Z</dcterms:modified>
  <cp:category/>
</cp:coreProperties>
</file>